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30" windowWidth="15480" windowHeight="6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38" i="1" l="1"/>
  <c r="K26" i="1" l="1"/>
  <c r="K22" i="1" l="1"/>
  <c r="K20" i="1" s="1"/>
  <c r="K17" i="1"/>
  <c r="K54" i="1"/>
  <c r="K55" i="1"/>
  <c r="K80" i="1"/>
  <c r="K18" i="1" l="1"/>
  <c r="K16" i="1" s="1"/>
  <c r="K74" i="1"/>
  <c r="K100" i="1"/>
  <c r="K98" i="1" s="1"/>
  <c r="K114" i="1"/>
  <c r="K117" i="1"/>
  <c r="J100" i="1" l="1"/>
  <c r="J61" i="1"/>
  <c r="J74" i="1"/>
  <c r="J55" i="1"/>
  <c r="J79" i="1" l="1"/>
  <c r="J80" i="1"/>
  <c r="J68" i="1" l="1"/>
  <c r="J65" i="1" s="1"/>
  <c r="J26" i="1"/>
  <c r="J38" i="1"/>
  <c r="J51" i="1"/>
  <c r="J117" i="1" l="1"/>
  <c r="J36" i="1" l="1"/>
  <c r="J44" i="1"/>
  <c r="J48" i="1"/>
  <c r="J71" i="1" l="1"/>
  <c r="J114" i="1" l="1"/>
  <c r="J25" i="1" l="1"/>
  <c r="J33" i="1" l="1"/>
  <c r="J98" i="1" l="1"/>
  <c r="J107" i="1"/>
  <c r="J30" i="1" l="1"/>
  <c r="J27" i="1"/>
  <c r="J23" i="1" l="1"/>
  <c r="J95" i="1"/>
  <c r="J78" i="1"/>
  <c r="J92" i="1" l="1"/>
  <c r="J57" i="1" l="1"/>
  <c r="J54" i="1" l="1"/>
  <c r="J21" i="1" l="1"/>
  <c r="J17" i="1" s="1"/>
  <c r="J77" i="1" l="1"/>
  <c r="J86" i="1"/>
  <c r="J22" i="1"/>
  <c r="J18" i="1" s="1"/>
  <c r="J16" i="1" s="1"/>
  <c r="J20" i="1" l="1"/>
</calcChain>
</file>

<file path=xl/sharedStrings.xml><?xml version="1.0" encoding="utf-8"?>
<sst xmlns="http://schemas.openxmlformats.org/spreadsheetml/2006/main" count="290" uniqueCount="121">
  <si>
    <t>№ П/П</t>
  </si>
  <si>
    <t>начало</t>
  </si>
  <si>
    <t xml:space="preserve">окончание </t>
  </si>
  <si>
    <t xml:space="preserve">Источники финансирования  </t>
  </si>
  <si>
    <t>Всего</t>
  </si>
  <si>
    <t>Областной  бюджет</t>
  </si>
  <si>
    <t>городской  бюджет</t>
  </si>
  <si>
    <t>городской бюджет</t>
  </si>
  <si>
    <t>Областной бюджет</t>
  </si>
  <si>
    <t>Городской бюджет</t>
  </si>
  <si>
    <t>1.2.</t>
  </si>
  <si>
    <t>Отдельное мероприятие  "Закрепление знаний  правил  дорожного движения  среди  детей и подростков"</t>
  </si>
  <si>
    <t>Содержание автомобильных дорог общего пользования местного значения  вне границ муниципального образования</t>
  </si>
  <si>
    <t xml:space="preserve">Наименование муниципальной программы, подпрограммы, отдельного мероприятия, мероприятия, проекта </t>
  </si>
  <si>
    <t>Содержание автомобильных дорог общего пользования местного значения  в границах  муниципального образования</t>
  </si>
  <si>
    <t>Приложение</t>
  </si>
  <si>
    <t>г. Вятские Поляны</t>
  </si>
  <si>
    <t>1.2.1</t>
  </si>
  <si>
    <t xml:space="preserve">от                             №           </t>
  </si>
  <si>
    <t>постановлением  администрации</t>
  </si>
  <si>
    <t>УТВЕРЖДЕН</t>
  </si>
  <si>
    <t>1.1.</t>
  </si>
  <si>
    <t xml:space="preserve">Ответственный исполнитель, соисполнитель, участник </t>
  </si>
  <si>
    <t>реализации</t>
  </si>
  <si>
    <t>1.1.2.</t>
  </si>
  <si>
    <t>1.1.3.</t>
  </si>
  <si>
    <t>4.</t>
  </si>
  <si>
    <t>0.00</t>
  </si>
  <si>
    <t>3.1.</t>
  </si>
  <si>
    <t>3.2.</t>
  </si>
  <si>
    <t>3.3.</t>
  </si>
  <si>
    <t>4.1.</t>
  </si>
  <si>
    <t>4.2.</t>
  </si>
  <si>
    <t xml:space="preserve"> МП    "Благоустройство       г. Вятские Поляны"</t>
  </si>
  <si>
    <t>МКУ "ОКС г.Вятские Поляны"</t>
  </si>
  <si>
    <t>3.4.</t>
  </si>
  <si>
    <t xml:space="preserve"> МП    "Благоустройство                        г. Вятские Поляны"</t>
  </si>
  <si>
    <t xml:space="preserve">
 МКУ "ОКС            г. Вятские Поляны"  
</t>
  </si>
  <si>
    <t xml:space="preserve">
Управление  образования  г. Вятские Поляны"</t>
  </si>
  <si>
    <t xml:space="preserve">МКУ "ОКС г.Вятские Поляны", </t>
  </si>
  <si>
    <t xml:space="preserve"> ИП "Михайлов"</t>
  </si>
  <si>
    <t>2.</t>
  </si>
  <si>
    <t>2.1.</t>
  </si>
  <si>
    <t xml:space="preserve">                                                      Восстановление дренажных, защитных и укрепительных устройств, отдельных звеньев прикромочных и телескопических лотков, быстротоков и водобойных колодцев, перепадов, подводящих и отводящих русел у мостов и труб, ливневой канализации;
</t>
  </si>
  <si>
    <t>Мероприятия связанные с осуществлением  пассажирских перевозок</t>
  </si>
  <si>
    <t xml:space="preserve">                                                             Отдельное мероприятие  "Организация  движения   транспорта и пешеходов"</t>
  </si>
  <si>
    <t xml:space="preserve">
                                        МП "Благоустройство  г. Вятские Поляны" ,  МКУ "ОКС г.Вятские Поляны" 
</t>
  </si>
  <si>
    <t xml:space="preserve">Управление  образования  г. Вятские Поляны" </t>
  </si>
  <si>
    <t>1.2.2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</si>
  <si>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МП"Благоустройство  г. Вятские Поляны , МКУ "ОКС  г. Вятские Поляны" , Отдел гражданской  обороны, чрезвычайной ситуации, охраны труда и муниципального  жилищного контроля  управления по вопросам  жизнеобеспечения.
Управление образования г. Вятские Поляны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</si>
  <si>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Отдельное  мероприятие                                                                                                                                                                                                                                                                                                                                                                                                                                "Содержание автомобильных  дорог общего пользования местного  значения"</t>
  </si>
  <si>
    <t>январь</t>
  </si>
  <si>
    <t>декабрь</t>
  </si>
  <si>
    <t>январь                                           2021</t>
  </si>
  <si>
    <t>декабрь                                       2021</t>
  </si>
  <si>
    <t xml:space="preserve"> январь          2021</t>
  </si>
  <si>
    <t xml:space="preserve">
Управление  образования  г. Вятские Поляны" , МКУ "Информационно-методический центр</t>
  </si>
  <si>
    <t>Разработка проектно-сметной документации  на  светофорный узел  на пересечении улиц Гагарина-Ленина-Тойменка</t>
  </si>
  <si>
    <t>2.3.</t>
  </si>
  <si>
    <t>1.1.1.</t>
  </si>
  <si>
    <t>2.2.</t>
  </si>
  <si>
    <t>Конкурс в дошкольных образовательных учреждениях «Зеленый огонек»</t>
  </si>
  <si>
    <t>4.1</t>
  </si>
  <si>
    <t>4.2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</si>
  <si>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Устранение  деформаций и повреждений  покрытия  на автомобильных  дорогах городской уличной сети </t>
  </si>
  <si>
    <t xml:space="preserve">                                               Конкурс "Творчество юных за безопасность  дорожного движения "  для дошкольных и общеобразовательных учреждений</t>
  </si>
  <si>
    <t>Реконструкция моста через реку Ошторма по ул. Тойменка в г. Вятские Поляны Кировской области»</t>
  </si>
  <si>
    <t>Отдельное мероприятие "Ремонт автомобильных  дорог общего пользования местного значения города Вятские Поляны и искусственных сооружений на них"</t>
  </si>
  <si>
    <t>Муниципальная  программа «Развитие  транспортной   системы» на 2020-2030</t>
  </si>
  <si>
    <t>Отдельное мероприятие    "Развитие пассажирских перевозок на территории  муниципального образования  городского округа город Вятские Поляны Кировской области"</t>
  </si>
  <si>
    <t xml:space="preserve">Предоставление субсидий на обеспечение мер по поддержке юридических лиц и индивидуальных предпринимателей, осуществляющих регулярные перевозки пассажиров и багажа автомобильным транспортом на муниципальных маршрутах регулярных перевозок на территории Кировской области </t>
  </si>
  <si>
    <t>Организация транспортного обслуживания на маршрутах регулярных перевозок пассажиров и багажа автомобильным транспортом на территории города Вятские Поляны по регулируемым тарифам</t>
  </si>
  <si>
    <t xml:space="preserve">     Установка дорожных знаков, ограждений, ремонт светофоров</t>
  </si>
  <si>
    <t>Подпрограмма                                                                                        «Повышение                                          безопасности дорожного  движения   на территории  муниципального образования  городского округа  город Вятские  Поляны Кировской области  на  2020-2030 годы"</t>
  </si>
  <si>
    <t>Ремонт автомобильной дороги по ул. Крупская</t>
  </si>
  <si>
    <t>1.2.3</t>
  </si>
  <si>
    <t>Ремонт автомобильной дороги по ул. Герцена</t>
  </si>
  <si>
    <t>2.4.</t>
  </si>
  <si>
    <t>2.5.</t>
  </si>
  <si>
    <t>Ремонт автомобильной дороги по ул. Ваганова</t>
  </si>
  <si>
    <t>2.6.</t>
  </si>
  <si>
    <t>Реконструкция выпуска ливневой канализации</t>
  </si>
  <si>
    <t xml:space="preserve">    МП "Благоустройство  г. Вятские Поляны"</t>
  </si>
  <si>
    <t>Конкурс юных  инспекторов движения "Безопасное колесо" среди образовательных  организаций</t>
  </si>
  <si>
    <t xml:space="preserve"> Проверка достоверности   определения  сметной стоимости  ремонта автомобильных дорог</t>
  </si>
  <si>
    <t xml:space="preserve"> Отчет об исполнении  плана   реализации  муниципальной программы  муниципального образования   городского округа  </t>
  </si>
  <si>
    <t>Фактический срок</t>
  </si>
  <si>
    <t xml:space="preserve">Плановый срок </t>
  </si>
  <si>
    <t>Отношение  кассовых  расходов к плановым расходам ( в %)</t>
  </si>
  <si>
    <t xml:space="preserve">Городской </t>
  </si>
  <si>
    <t xml:space="preserve">город Вятские Поляны Кировской области  " Развитие транспортной системы"  на 2020-2030 годы  на 2023год </t>
  </si>
  <si>
    <t>июнь</t>
  </si>
  <si>
    <t xml:space="preserve">январь                                           </t>
  </si>
  <si>
    <t xml:space="preserve">декабрь                                      </t>
  </si>
  <si>
    <t xml:space="preserve">январь                                          </t>
  </si>
  <si>
    <t xml:space="preserve">декабрь                              </t>
  </si>
  <si>
    <t xml:space="preserve">январь                                        </t>
  </si>
  <si>
    <t xml:space="preserve">декабрь                            </t>
  </si>
  <si>
    <t xml:space="preserve">июнь                     </t>
  </si>
  <si>
    <t xml:space="preserve">июнь                            </t>
  </si>
  <si>
    <t xml:space="preserve">июнь                               </t>
  </si>
  <si>
    <t xml:space="preserve"> январь          </t>
  </si>
  <si>
    <t xml:space="preserve">результат  реализации мероприятий  муниципальной   программы               ( краткое описание) </t>
  </si>
  <si>
    <t>Приобретены  призы для конкурса «Зеленый огонек»</t>
  </si>
  <si>
    <t xml:space="preserve">Реконструкция моста через реку Ошторма по ул. Тойменка  ведется согласно  графику работ. Произведена оплата выполненных работ </t>
  </si>
  <si>
    <t>Областной</t>
  </si>
  <si>
    <t xml:space="preserve">Областной </t>
  </si>
  <si>
    <t>Ремонт автомобильной дороги по ул. Крупская( 0,445 км) выполнен  в полном объеме.  Результат работ принят комиссией. Документы для  оплаты направлены   в Минтранс</t>
  </si>
  <si>
    <t>Ремонт автомобильной дороги по ул. Герцена ( 1,0 км)  завершен. В стадии приемки ( проверка исполнительной документации).</t>
  </si>
  <si>
    <t>Ремонт автомобильной дороги по ул. Ваганова завершен. В стадии проверки исполнительная  документации</t>
  </si>
  <si>
    <t>Проводились работы по зимнему и  летнему  содержанию   9 дорог  протяженностью  20,1 км ( зимнее содержание-очистка от снега проезжей части,  уборка снега, посыпка проезжей части противогололедными материалами и т.д, летнее содержание-уборка мусора, очистка проезжей части от грязи  и т.д)</t>
  </si>
  <si>
    <t>Проводились работы по зимнему и летнему  содержанию   9 дорог  протяженностью 96,905 км ( зимнее содержание-очистка от снега проезжей части,  уборка снега, посыпка проезжей части противогололедными материалами и т.д, летнее содержание-уборка мусора, очистка проезжей части от грязи  и т.д)</t>
  </si>
  <si>
    <t xml:space="preserve">Администрация города Вятские Поляны  (отдел бухгалтерского учета ), МКУ "Центр комплексной поддержи учреждений, подведомственных УСП г. Вятские Поляны </t>
  </si>
  <si>
    <t>Администрация города Вятские Поляны ( отдел бухгалтерского учета УСП), АО "Вятско-Полянская автоколонна № 1332"</t>
  </si>
  <si>
    <t xml:space="preserve">Администрация города Вятские Поляны  (отдел бухгалтерского учета ),  МКУ "Центр комплексной поддержи учреждений, подведомственных УСП г. Вятские Поляны </t>
  </si>
  <si>
    <t>Плановые расходы на 2023  год, тыс. рублей</t>
  </si>
  <si>
    <t>Отметка о выполнении  мероприятия</t>
  </si>
  <si>
    <t>Кассовые расходы на 2023  год, за отчетный  период,  тыс. рублей</t>
  </si>
  <si>
    <t xml:space="preserve">     Установлены вновь 7 знаков, взамен 1 знак</t>
  </si>
  <si>
    <t xml:space="preserve">                                              Приобретены призы  для конкурса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</si>
  <si>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Устранены  деформации и повреждения  покрытия  на автомобильных  дорогах городской уличной сети ( Тойменка, Строительная, Дзержинского, Кирова, Азина , Гагарина, Советская, Мира). Работы выполнены и оплачены в полном объеме)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</si>
</sst>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00"/>
    <numFmt numFmtId="166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12" xfId="0" applyBorder="1"/>
    <xf numFmtId="165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/>
    <xf numFmtId="165" fontId="2" fillId="0" borderId="0" xfId="0" applyNumberFormat="1" applyFont="1"/>
    <xf numFmtId="165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165" fontId="2" fillId="0" borderId="4" xfId="0" applyNumberFormat="1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0" fontId="2" fillId="0" borderId="1" xfId="0" applyFont="1" applyBorder="1"/>
    <xf numFmtId="2" fontId="2" fillId="2" borderId="1" xfId="0" applyNumberFormat="1" applyFont="1" applyFill="1" applyBorder="1"/>
    <xf numFmtId="2" fontId="2" fillId="2" borderId="2" xfId="0" applyNumberFormat="1" applyFont="1" applyFill="1" applyBorder="1"/>
    <xf numFmtId="0" fontId="2" fillId="0" borderId="5" xfId="0" applyFont="1" applyBorder="1" applyAlignment="1">
      <alignment horizontal="center"/>
    </xf>
    <xf numFmtId="165" fontId="2" fillId="0" borderId="1" xfId="0" applyNumberFormat="1" applyFont="1" applyBorder="1"/>
    <xf numFmtId="0" fontId="2" fillId="0" borderId="4" xfId="0" applyFont="1" applyBorder="1" applyAlignment="1">
      <alignment horizontal="center"/>
    </xf>
    <xf numFmtId="0" fontId="2" fillId="2" borderId="5" xfId="0" applyFont="1" applyFill="1" applyBorder="1"/>
    <xf numFmtId="165" fontId="2" fillId="2" borderId="5" xfId="0" applyNumberFormat="1" applyFont="1" applyFill="1" applyBorder="1"/>
    <xf numFmtId="165" fontId="2" fillId="2" borderId="6" xfId="0" applyNumberFormat="1" applyFont="1" applyFill="1" applyBorder="1"/>
    <xf numFmtId="0" fontId="2" fillId="2" borderId="1" xfId="0" applyFont="1" applyFill="1" applyBorder="1"/>
    <xf numFmtId="165" fontId="2" fillId="2" borderId="1" xfId="0" applyNumberFormat="1" applyFont="1" applyFill="1" applyBorder="1"/>
    <xf numFmtId="165" fontId="2" fillId="0" borderId="4" xfId="0" applyNumberFormat="1" applyFont="1" applyBorder="1" applyAlignment="1">
      <alignment horizontal="center"/>
    </xf>
    <xf numFmtId="165" fontId="2" fillId="0" borderId="17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2" fillId="0" borderId="2" xfId="0" applyNumberFormat="1" applyFont="1" applyBorder="1"/>
    <xf numFmtId="165" fontId="2" fillId="0" borderId="9" xfId="0" applyNumberFormat="1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165" fontId="2" fillId="2" borderId="4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5" fontId="2" fillId="0" borderId="4" xfId="1" applyNumberFormat="1" applyFont="1" applyBorder="1"/>
    <xf numFmtId="165" fontId="2" fillId="0" borderId="6" xfId="1" applyNumberFormat="1" applyFont="1" applyBorder="1"/>
    <xf numFmtId="49" fontId="2" fillId="0" borderId="4" xfId="0" applyNumberFormat="1" applyFont="1" applyBorder="1"/>
    <xf numFmtId="49" fontId="2" fillId="0" borderId="6" xfId="0" applyNumberFormat="1" applyFont="1" applyBorder="1"/>
    <xf numFmtId="165" fontId="2" fillId="0" borderId="1" xfId="0" applyNumberFormat="1" applyFont="1" applyBorder="1" applyAlignment="1">
      <alignment horizontal="center"/>
    </xf>
    <xf numFmtId="14" fontId="2" fillId="0" borderId="4" xfId="0" applyNumberFormat="1" applyFont="1" applyBorder="1"/>
    <xf numFmtId="165" fontId="2" fillId="2" borderId="4" xfId="1" applyNumberFormat="1" applyFont="1" applyFill="1" applyBorder="1"/>
    <xf numFmtId="165" fontId="2" fillId="2" borderId="6" xfId="1" applyNumberFormat="1" applyFont="1" applyFill="1" applyBorder="1"/>
    <xf numFmtId="49" fontId="2" fillId="2" borderId="9" xfId="0" applyNumberFormat="1" applyFont="1" applyFill="1" applyBorder="1"/>
    <xf numFmtId="0" fontId="2" fillId="0" borderId="9" xfId="0" applyFont="1" applyBorder="1"/>
    <xf numFmtId="0" fontId="2" fillId="0" borderId="10" xfId="0" applyFont="1" applyBorder="1"/>
    <xf numFmtId="0" fontId="2" fillId="0" borderId="13" xfId="0" applyFont="1" applyBorder="1"/>
    <xf numFmtId="165" fontId="2" fillId="2" borderId="1" xfId="1" applyNumberFormat="1" applyFont="1" applyFill="1" applyBorder="1"/>
    <xf numFmtId="0" fontId="2" fillId="0" borderId="0" xfId="0" applyFont="1" applyBorder="1"/>
    <xf numFmtId="0" fontId="2" fillId="0" borderId="9" xfId="0" applyFont="1" applyBorder="1" applyAlignment="1">
      <alignment horizontal="center"/>
    </xf>
    <xf numFmtId="49" fontId="2" fillId="2" borderId="4" xfId="0" applyNumberFormat="1" applyFont="1" applyFill="1" applyBorder="1"/>
    <xf numFmtId="166" fontId="2" fillId="0" borderId="5" xfId="0" applyNumberFormat="1" applyFont="1" applyBorder="1"/>
    <xf numFmtId="166" fontId="2" fillId="0" borderId="1" xfId="0" applyNumberFormat="1" applyFont="1" applyBorder="1"/>
    <xf numFmtId="166" fontId="2" fillId="0" borderId="6" xfId="0" applyNumberFormat="1" applyFont="1" applyBorder="1"/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2" fontId="2" fillId="0" borderId="1" xfId="0" applyNumberFormat="1" applyFont="1" applyBorder="1"/>
    <xf numFmtId="2" fontId="2" fillId="0" borderId="4" xfId="0" applyNumberFormat="1" applyFont="1" applyBorder="1"/>
    <xf numFmtId="49" fontId="2" fillId="0" borderId="9" xfId="0" applyNumberFormat="1" applyFont="1" applyBorder="1"/>
    <xf numFmtId="2" fontId="2" fillId="0" borderId="5" xfId="0" applyNumberFormat="1" applyFont="1" applyBorder="1"/>
    <xf numFmtId="2" fontId="2" fillId="0" borderId="5" xfId="0" applyNumberFormat="1" applyFont="1" applyBorder="1" applyAlignment="1">
      <alignment horizontal="right"/>
    </xf>
    <xf numFmtId="49" fontId="2" fillId="0" borderId="17" xfId="0" applyNumberFormat="1" applyFont="1" applyBorder="1"/>
    <xf numFmtId="2" fontId="2" fillId="0" borderId="2" xfId="0" applyNumberFormat="1" applyFont="1" applyBorder="1"/>
    <xf numFmtId="0" fontId="2" fillId="0" borderId="4" xfId="0" applyFont="1" applyFill="1" applyBorder="1" applyAlignment="1">
      <alignment horizontal="center"/>
    </xf>
    <xf numFmtId="0" fontId="2" fillId="0" borderId="6" xfId="0" applyFont="1" applyBorder="1" applyAlignment="1"/>
    <xf numFmtId="2" fontId="2" fillId="2" borderId="6" xfId="0" applyNumberFormat="1" applyFont="1" applyFill="1" applyBorder="1"/>
    <xf numFmtId="14" fontId="2" fillId="0" borderId="17" xfId="0" applyNumberFormat="1" applyFont="1" applyBorder="1"/>
    <xf numFmtId="0" fontId="2" fillId="0" borderId="11" xfId="0" applyFont="1" applyBorder="1"/>
    <xf numFmtId="0" fontId="2" fillId="0" borderId="18" xfId="0" applyFont="1" applyBorder="1"/>
    <xf numFmtId="2" fontId="2" fillId="0" borderId="4" xfId="0" applyNumberFormat="1" applyFont="1" applyFill="1" applyBorder="1"/>
    <xf numFmtId="2" fontId="2" fillId="0" borderId="6" xfId="0" applyNumberFormat="1" applyFont="1" applyFill="1" applyBorder="1"/>
    <xf numFmtId="2" fontId="2" fillId="0" borderId="1" xfId="0" applyNumberFormat="1" applyFont="1" applyFill="1" applyBorder="1"/>
    <xf numFmtId="2" fontId="2" fillId="0" borderId="6" xfId="0" applyNumberFormat="1" applyFont="1" applyBorder="1"/>
    <xf numFmtId="0" fontId="2" fillId="0" borderId="12" xfId="0" applyFont="1" applyBorder="1" applyAlignment="1">
      <alignment horizontal="center"/>
    </xf>
    <xf numFmtId="2" fontId="2" fillId="2" borderId="5" xfId="0" applyNumberFormat="1" applyFont="1" applyFill="1" applyBorder="1"/>
    <xf numFmtId="0" fontId="2" fillId="0" borderId="12" xfId="0" applyFont="1" applyBorder="1"/>
    <xf numFmtId="0" fontId="2" fillId="0" borderId="3" xfId="0" applyFont="1" applyBorder="1"/>
    <xf numFmtId="49" fontId="2" fillId="0" borderId="4" xfId="0" applyNumberFormat="1" applyFont="1" applyBorder="1" applyAlignment="1">
      <alignment horizontal="center"/>
    </xf>
    <xf numFmtId="0" fontId="3" fillId="3" borderId="7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1"/>
  <sheetViews>
    <sheetView tabSelected="1" topLeftCell="A80" zoomScale="87" zoomScaleNormal="87" workbookViewId="0">
      <selection activeCell="M86" sqref="M86:M91"/>
    </sheetView>
  </sheetViews>
  <sheetFormatPr defaultRowHeight="15" x14ac:dyDescent="0.25"/>
  <cols>
    <col min="1" max="1" width="0.85546875" customWidth="1"/>
    <col min="2" max="2" width="4.5703125" customWidth="1"/>
    <col min="3" max="3" width="18.5703125" customWidth="1"/>
    <col min="4" max="4" width="10" customWidth="1"/>
    <col min="5" max="5" width="7.42578125" customWidth="1"/>
    <col min="6" max="6" width="10" customWidth="1"/>
    <col min="7" max="7" width="8.7109375" customWidth="1"/>
    <col min="8" max="8" width="9.28515625" customWidth="1"/>
    <col min="9" max="9" width="9.7109375" customWidth="1"/>
    <col min="10" max="10" width="12.5703125" style="2" customWidth="1"/>
    <col min="11" max="11" width="11.140625" style="2" customWidth="1"/>
    <col min="12" max="12" width="11" style="2" customWidth="1"/>
    <col min="13" max="13" width="10.5703125" customWidth="1"/>
    <col min="14" max="14" width="8.28515625" customWidth="1"/>
  </cols>
  <sheetData>
    <row r="1" spans="2:14" x14ac:dyDescent="0.25">
      <c r="B1" s="4"/>
      <c r="C1" s="4"/>
      <c r="D1" s="4"/>
      <c r="E1" s="4"/>
      <c r="F1" s="4"/>
      <c r="G1" s="4"/>
      <c r="H1" s="4"/>
      <c r="I1" s="4"/>
      <c r="J1" s="5" t="s">
        <v>15</v>
      </c>
      <c r="K1" s="5"/>
      <c r="L1" s="5"/>
      <c r="M1" s="4"/>
      <c r="N1" s="4"/>
    </row>
    <row r="2" spans="2:14" x14ac:dyDescent="0.25"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4"/>
      <c r="N2" s="4"/>
    </row>
    <row r="3" spans="2:14" x14ac:dyDescent="0.25">
      <c r="B3" s="4"/>
      <c r="C3" s="4"/>
      <c r="D3" s="4"/>
      <c r="E3" s="4"/>
      <c r="F3" s="4"/>
      <c r="G3" s="4"/>
      <c r="H3" s="4"/>
      <c r="I3" s="4"/>
      <c r="J3" s="5" t="s">
        <v>20</v>
      </c>
      <c r="K3" s="5"/>
      <c r="L3" s="5"/>
      <c r="M3" s="4"/>
      <c r="N3" s="4"/>
    </row>
    <row r="4" spans="2:14" x14ac:dyDescent="0.25"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4"/>
      <c r="N4" s="4"/>
    </row>
    <row r="5" spans="2:14" x14ac:dyDescent="0.25">
      <c r="B5" s="4"/>
      <c r="C5" s="4"/>
      <c r="D5" s="4"/>
      <c r="E5" s="4"/>
      <c r="F5" s="4"/>
      <c r="G5" s="4"/>
      <c r="H5" s="4"/>
      <c r="I5" s="4"/>
      <c r="J5" s="5" t="s">
        <v>19</v>
      </c>
      <c r="K5" s="5"/>
      <c r="L5" s="5"/>
      <c r="M5" s="4"/>
      <c r="N5" s="4"/>
    </row>
    <row r="6" spans="2:14" x14ac:dyDescent="0.25">
      <c r="B6" s="4"/>
      <c r="C6" s="4"/>
      <c r="D6" s="4"/>
      <c r="E6" s="4"/>
      <c r="F6" s="4"/>
      <c r="G6" s="4"/>
      <c r="H6" s="4"/>
      <c r="I6" s="4"/>
      <c r="J6" s="5" t="s">
        <v>16</v>
      </c>
      <c r="K6" s="5"/>
      <c r="L6" s="5"/>
      <c r="M6" s="4"/>
      <c r="N6" s="4"/>
    </row>
    <row r="7" spans="2:14" x14ac:dyDescent="0.25">
      <c r="B7" s="4"/>
      <c r="C7" s="4"/>
      <c r="D7" s="4"/>
      <c r="E7" s="4"/>
      <c r="F7" s="4"/>
      <c r="G7" s="4"/>
      <c r="H7" s="4"/>
      <c r="I7" s="4"/>
      <c r="J7" s="5" t="s">
        <v>18</v>
      </c>
      <c r="K7" s="5"/>
      <c r="L7" s="5"/>
      <c r="M7" s="4"/>
      <c r="N7" s="4"/>
    </row>
    <row r="8" spans="2:14" x14ac:dyDescent="0.25">
      <c r="B8" s="4"/>
      <c r="C8" s="4" t="s">
        <v>85</v>
      </c>
      <c r="D8" s="4"/>
      <c r="E8" s="4"/>
      <c r="F8" s="4"/>
      <c r="G8" s="4"/>
      <c r="H8" s="4"/>
      <c r="I8" s="4"/>
      <c r="J8" s="5"/>
      <c r="K8" s="5"/>
      <c r="L8" s="5"/>
      <c r="M8" s="4"/>
      <c r="N8" s="4"/>
    </row>
    <row r="9" spans="2:14" x14ac:dyDescent="0.25">
      <c r="B9" s="4"/>
      <c r="C9" s="4" t="s">
        <v>90</v>
      </c>
      <c r="D9" s="4"/>
      <c r="E9" s="4"/>
      <c r="F9" s="4"/>
      <c r="G9" s="4"/>
      <c r="H9" s="4"/>
      <c r="I9" s="4"/>
      <c r="J9" s="5"/>
      <c r="K9" s="5"/>
      <c r="L9" s="5"/>
      <c r="M9" s="4"/>
      <c r="N9" s="4"/>
    </row>
    <row r="10" spans="2:14" x14ac:dyDescent="0.25">
      <c r="B10" s="4"/>
      <c r="C10" s="4"/>
      <c r="D10" s="4"/>
      <c r="E10" s="4"/>
      <c r="F10" s="4"/>
      <c r="G10" s="4"/>
      <c r="H10" s="4"/>
      <c r="I10" s="4"/>
      <c r="J10" s="5"/>
      <c r="K10" s="5"/>
      <c r="L10" s="5"/>
      <c r="M10" s="4"/>
      <c r="N10" s="4"/>
    </row>
    <row r="11" spans="2:14" ht="2.25" customHeight="1" x14ac:dyDescent="0.25">
      <c r="B11" s="4"/>
      <c r="C11" s="4"/>
      <c r="D11" s="4"/>
      <c r="E11" s="4"/>
      <c r="F11" s="4"/>
      <c r="G11" s="4"/>
      <c r="H11" s="4"/>
      <c r="I11" s="4"/>
      <c r="J11" s="5"/>
      <c r="K11" s="5"/>
      <c r="L11" s="5"/>
      <c r="M11" s="4"/>
      <c r="N11" s="4"/>
    </row>
    <row r="12" spans="2:14" ht="36" customHeight="1" x14ac:dyDescent="0.25">
      <c r="B12" s="98" t="s">
        <v>0</v>
      </c>
      <c r="C12" s="96" t="s">
        <v>13</v>
      </c>
      <c r="D12" s="96" t="s">
        <v>22</v>
      </c>
      <c r="E12" s="112" t="s">
        <v>87</v>
      </c>
      <c r="F12" s="113"/>
      <c r="G12" s="112" t="s">
        <v>86</v>
      </c>
      <c r="H12" s="113"/>
      <c r="I12" s="96" t="s">
        <v>3</v>
      </c>
      <c r="J12" s="120" t="s">
        <v>115</v>
      </c>
      <c r="K12" s="6"/>
      <c r="L12" s="120" t="s">
        <v>88</v>
      </c>
      <c r="M12" s="96" t="s">
        <v>102</v>
      </c>
      <c r="N12" s="96" t="s">
        <v>116</v>
      </c>
    </row>
    <row r="13" spans="2:14" ht="124.5" customHeight="1" x14ac:dyDescent="0.25">
      <c r="B13" s="99"/>
      <c r="C13" s="97"/>
      <c r="D13" s="97"/>
      <c r="E13" s="7" t="s">
        <v>1</v>
      </c>
      <c r="F13" s="7" t="s">
        <v>2</v>
      </c>
      <c r="G13" s="7" t="s">
        <v>1</v>
      </c>
      <c r="H13" s="7" t="s">
        <v>2</v>
      </c>
      <c r="I13" s="97"/>
      <c r="J13" s="121"/>
      <c r="K13" s="8" t="s">
        <v>117</v>
      </c>
      <c r="L13" s="121"/>
      <c r="M13" s="97"/>
      <c r="N13" s="97"/>
    </row>
    <row r="14" spans="2:14" ht="123" customHeight="1" thickBot="1" x14ac:dyDescent="0.3">
      <c r="B14" s="100"/>
      <c r="C14" s="105"/>
      <c r="D14" s="105"/>
      <c r="E14" s="9" t="s">
        <v>23</v>
      </c>
      <c r="F14" s="9" t="s">
        <v>23</v>
      </c>
      <c r="G14" s="9" t="s">
        <v>23</v>
      </c>
      <c r="H14" s="9" t="s">
        <v>23</v>
      </c>
      <c r="I14" s="105"/>
      <c r="J14" s="122"/>
      <c r="K14" s="10"/>
      <c r="L14" s="122"/>
      <c r="M14" s="105"/>
      <c r="N14" s="105"/>
    </row>
    <row r="15" spans="2:14" x14ac:dyDescent="0.25">
      <c r="B15" s="98"/>
      <c r="C15" s="88" t="s">
        <v>68</v>
      </c>
      <c r="D15" s="93" t="s">
        <v>37</v>
      </c>
      <c r="E15" s="11"/>
      <c r="F15" s="12"/>
      <c r="G15" s="12"/>
      <c r="H15" s="12"/>
      <c r="I15" s="12"/>
      <c r="J15" s="13"/>
      <c r="K15" s="13"/>
      <c r="L15" s="13"/>
      <c r="M15" s="12"/>
      <c r="N15" s="12"/>
    </row>
    <row r="16" spans="2:14" ht="15" customHeight="1" x14ac:dyDescent="0.25">
      <c r="B16" s="99"/>
      <c r="C16" s="89"/>
      <c r="D16" s="94"/>
      <c r="E16" s="14" t="s">
        <v>51</v>
      </c>
      <c r="F16" s="15" t="s">
        <v>52</v>
      </c>
      <c r="G16" s="4"/>
      <c r="H16" s="4"/>
      <c r="I16" s="16" t="s">
        <v>4</v>
      </c>
      <c r="J16" s="17">
        <f>J17+J18</f>
        <v>318105.68299999996</v>
      </c>
      <c r="K16" s="17">
        <f>K17+K18</f>
        <v>110947.73999999999</v>
      </c>
      <c r="L16" s="18">
        <v>34.880000000000003</v>
      </c>
      <c r="M16" s="14"/>
      <c r="N16" s="14"/>
    </row>
    <row r="17" spans="2:14" ht="15" customHeight="1" x14ac:dyDescent="0.25">
      <c r="B17" s="99"/>
      <c r="C17" s="89"/>
      <c r="D17" s="94"/>
      <c r="E17" s="14">
        <v>2023</v>
      </c>
      <c r="F17" s="15">
        <v>2023</v>
      </c>
      <c r="G17" s="4"/>
      <c r="H17" s="4"/>
      <c r="I17" s="19" t="s">
        <v>5</v>
      </c>
      <c r="J17" s="20">
        <f>J21+J55+J99+J78</f>
        <v>303994.59899999999</v>
      </c>
      <c r="K17" s="20">
        <f>K21+K55+K99+K78</f>
        <v>102411.4</v>
      </c>
      <c r="L17" s="21">
        <v>33.68</v>
      </c>
      <c r="M17" s="14"/>
      <c r="N17" s="14"/>
    </row>
    <row r="18" spans="2:14" ht="50.25" customHeight="1" x14ac:dyDescent="0.25">
      <c r="B18" s="100"/>
      <c r="C18" s="89"/>
      <c r="D18" s="95"/>
      <c r="E18" s="16"/>
      <c r="F18" s="22"/>
      <c r="G18" s="22"/>
      <c r="H18" s="22"/>
      <c r="I18" s="19" t="s">
        <v>6</v>
      </c>
      <c r="J18" s="23">
        <f>J22+J56+J79+J100</f>
        <v>14111.084000000001</v>
      </c>
      <c r="K18" s="23">
        <f>K22+K56+K79+K100</f>
        <v>8536.34</v>
      </c>
      <c r="L18" s="17">
        <v>60.49</v>
      </c>
      <c r="M18" s="16"/>
      <c r="N18" s="16"/>
    </row>
    <row r="19" spans="2:14" ht="9" customHeight="1" x14ac:dyDescent="0.25">
      <c r="B19" s="98">
        <v>1</v>
      </c>
      <c r="C19" s="90" t="s">
        <v>73</v>
      </c>
      <c r="D19" s="93" t="s">
        <v>49</v>
      </c>
      <c r="E19" s="12"/>
      <c r="F19" s="24"/>
      <c r="G19" s="24"/>
      <c r="H19" s="24"/>
      <c r="I19" s="12"/>
      <c r="J19" s="13"/>
      <c r="K19" s="13"/>
      <c r="L19" s="13"/>
      <c r="M19" s="12"/>
      <c r="N19" s="12"/>
    </row>
    <row r="20" spans="2:14" ht="24" customHeight="1" x14ac:dyDescent="0.25">
      <c r="B20" s="99"/>
      <c r="C20" s="91"/>
      <c r="D20" s="94"/>
      <c r="E20" s="14" t="s">
        <v>51</v>
      </c>
      <c r="F20" s="15" t="s">
        <v>52</v>
      </c>
      <c r="G20" s="14" t="s">
        <v>51</v>
      </c>
      <c r="H20" s="14" t="s">
        <v>91</v>
      </c>
      <c r="I20" s="25" t="s">
        <v>4</v>
      </c>
      <c r="J20" s="81">
        <f>J21+J22</f>
        <v>330</v>
      </c>
      <c r="K20" s="26">
        <f>K21+K22</f>
        <v>69.039999999999992</v>
      </c>
      <c r="L20" s="27">
        <v>11.83</v>
      </c>
      <c r="M20" s="14"/>
      <c r="N20" s="14"/>
    </row>
    <row r="21" spans="2:14" ht="32.25" customHeight="1" x14ac:dyDescent="0.25">
      <c r="B21" s="99"/>
      <c r="C21" s="91"/>
      <c r="D21" s="94"/>
      <c r="E21" s="14">
        <v>2023</v>
      </c>
      <c r="F21" s="15">
        <v>2023</v>
      </c>
      <c r="G21" s="14">
        <v>2023</v>
      </c>
      <c r="H21" s="14">
        <v>2023</v>
      </c>
      <c r="I21" s="28" t="s">
        <v>5</v>
      </c>
      <c r="J21" s="20">
        <f>J25</f>
        <v>0</v>
      </c>
      <c r="K21" s="29"/>
      <c r="L21" s="29"/>
      <c r="M21" s="14"/>
      <c r="N21" s="14"/>
    </row>
    <row r="22" spans="2:14" ht="387.75" customHeight="1" x14ac:dyDescent="0.25">
      <c r="B22" s="16"/>
      <c r="C22" s="92"/>
      <c r="D22" s="95"/>
      <c r="E22" s="16"/>
      <c r="F22" s="22"/>
      <c r="G22" s="22"/>
      <c r="H22" s="22"/>
      <c r="I22" s="19" t="s">
        <v>7</v>
      </c>
      <c r="J22" s="29">
        <f>J26+J38</f>
        <v>330</v>
      </c>
      <c r="K22" s="29">
        <f>K26+K38</f>
        <v>69.039999999999992</v>
      </c>
      <c r="L22" s="26">
        <v>11.83</v>
      </c>
      <c r="M22" s="16"/>
      <c r="N22" s="16"/>
    </row>
    <row r="23" spans="2:14" x14ac:dyDescent="0.25">
      <c r="B23" s="98" t="s">
        <v>21</v>
      </c>
      <c r="C23" s="93" t="s">
        <v>45</v>
      </c>
      <c r="D23" s="93" t="s">
        <v>46</v>
      </c>
      <c r="E23" s="14" t="s">
        <v>51</v>
      </c>
      <c r="F23" s="15" t="s">
        <v>52</v>
      </c>
      <c r="G23" s="15"/>
      <c r="H23" s="15"/>
      <c r="I23" s="12"/>
      <c r="J23" s="128">
        <f>SUM(J25:J26)</f>
        <v>300</v>
      </c>
      <c r="K23" s="30"/>
      <c r="L23" s="31"/>
      <c r="M23" s="12"/>
      <c r="N23" s="12"/>
    </row>
    <row r="24" spans="2:14" x14ac:dyDescent="0.25">
      <c r="B24" s="99"/>
      <c r="C24" s="94"/>
      <c r="D24" s="94"/>
      <c r="E24" s="14">
        <v>2023</v>
      </c>
      <c r="F24" s="15">
        <v>2023</v>
      </c>
      <c r="G24" s="15"/>
      <c r="H24" s="15"/>
      <c r="I24" s="16" t="s">
        <v>4</v>
      </c>
      <c r="J24" s="129"/>
      <c r="K24" s="32">
        <v>50.4</v>
      </c>
      <c r="L24" s="33">
        <v>16.8</v>
      </c>
      <c r="M24" s="14"/>
      <c r="N24" s="14"/>
    </row>
    <row r="25" spans="2:14" x14ac:dyDescent="0.25">
      <c r="B25" s="99"/>
      <c r="C25" s="94"/>
      <c r="D25" s="94"/>
      <c r="E25" s="14"/>
      <c r="F25" s="15"/>
      <c r="G25" s="15"/>
      <c r="H25" s="15"/>
      <c r="I25" s="19" t="s">
        <v>8</v>
      </c>
      <c r="J25" s="23">
        <f>J28+J31</f>
        <v>0</v>
      </c>
      <c r="K25" s="23"/>
      <c r="L25" s="34"/>
      <c r="M25" s="14"/>
      <c r="N25" s="14"/>
    </row>
    <row r="26" spans="2:14" ht="139.5" customHeight="1" x14ac:dyDescent="0.25">
      <c r="B26" s="100"/>
      <c r="C26" s="95"/>
      <c r="D26" s="95"/>
      <c r="E26" s="16"/>
      <c r="F26" s="22"/>
      <c r="G26" s="22"/>
      <c r="H26" s="22"/>
      <c r="I26" s="19" t="s">
        <v>9</v>
      </c>
      <c r="J26" s="13">
        <f>+J29+J35</f>
        <v>300</v>
      </c>
      <c r="K26" s="13">
        <f>+K29+K35</f>
        <v>50.4</v>
      </c>
      <c r="L26" s="35">
        <v>16.8</v>
      </c>
      <c r="M26" s="16"/>
      <c r="N26" s="16"/>
    </row>
    <row r="27" spans="2:14" ht="27" customHeight="1" x14ac:dyDescent="0.25">
      <c r="B27" s="117" t="s">
        <v>59</v>
      </c>
      <c r="C27" s="90" t="s">
        <v>72</v>
      </c>
      <c r="D27" s="90" t="s">
        <v>82</v>
      </c>
      <c r="E27" s="36" t="s">
        <v>51</v>
      </c>
      <c r="F27" s="37" t="s">
        <v>52</v>
      </c>
      <c r="G27" s="12" t="s">
        <v>51</v>
      </c>
      <c r="H27" s="12" t="s">
        <v>91</v>
      </c>
      <c r="I27" s="25" t="s">
        <v>4</v>
      </c>
      <c r="J27" s="29">
        <f>SUM(J28:J29)</f>
        <v>100</v>
      </c>
      <c r="K27" s="38">
        <v>50.4</v>
      </c>
      <c r="L27" s="38">
        <v>50.4</v>
      </c>
      <c r="M27" s="90" t="s">
        <v>118</v>
      </c>
      <c r="N27" s="12"/>
    </row>
    <row r="28" spans="2:14" ht="15.75" customHeight="1" x14ac:dyDescent="0.25">
      <c r="B28" s="118"/>
      <c r="C28" s="91"/>
      <c r="D28" s="91"/>
      <c r="E28" s="39">
        <v>2023</v>
      </c>
      <c r="F28" s="40">
        <v>2023</v>
      </c>
      <c r="G28" s="14">
        <v>2023</v>
      </c>
      <c r="H28" s="14">
        <v>2023</v>
      </c>
      <c r="I28" s="28" t="s">
        <v>8</v>
      </c>
      <c r="J28" s="29"/>
      <c r="K28" s="29"/>
      <c r="L28" s="29"/>
      <c r="M28" s="91"/>
      <c r="N28" s="14"/>
    </row>
    <row r="29" spans="2:14" ht="61.5" customHeight="1" x14ac:dyDescent="0.25">
      <c r="B29" s="119"/>
      <c r="C29" s="92"/>
      <c r="D29" s="92"/>
      <c r="E29" s="25"/>
      <c r="F29" s="41"/>
      <c r="G29" s="41"/>
      <c r="H29" s="41"/>
      <c r="I29" s="36" t="s">
        <v>9</v>
      </c>
      <c r="J29" s="26">
        <v>100</v>
      </c>
      <c r="K29" s="26">
        <v>50.4</v>
      </c>
      <c r="L29" s="26">
        <v>50.4</v>
      </c>
      <c r="M29" s="92"/>
      <c r="N29" s="16"/>
    </row>
    <row r="30" spans="2:14" ht="22.5" hidden="1" customHeight="1" thickBot="1" x14ac:dyDescent="0.3">
      <c r="B30" s="114" t="s">
        <v>25</v>
      </c>
      <c r="C30" s="96"/>
      <c r="D30" s="96" t="s">
        <v>33</v>
      </c>
      <c r="E30" s="12"/>
      <c r="F30" s="24"/>
      <c r="G30" s="24"/>
      <c r="H30" s="24"/>
      <c r="I30" s="19" t="s">
        <v>4</v>
      </c>
      <c r="J30" s="23">
        <f>SUM(J31:J32)</f>
        <v>0</v>
      </c>
      <c r="K30" s="13"/>
      <c r="L30" s="13"/>
      <c r="M30" s="4"/>
      <c r="N30" s="4"/>
    </row>
    <row r="31" spans="2:14" ht="19.5" hidden="1" customHeight="1" thickBot="1" x14ac:dyDescent="0.3">
      <c r="B31" s="115"/>
      <c r="C31" s="97"/>
      <c r="D31" s="97"/>
      <c r="E31" s="14">
        <v>2021</v>
      </c>
      <c r="F31" s="15">
        <v>2021</v>
      </c>
      <c r="G31" s="15"/>
      <c r="H31" s="15"/>
      <c r="I31" s="19" t="s">
        <v>8</v>
      </c>
      <c r="J31" s="17"/>
      <c r="K31" s="18"/>
      <c r="L31" s="18"/>
      <c r="M31" s="4"/>
      <c r="N31" s="4"/>
    </row>
    <row r="32" spans="2:14" ht="39" hidden="1" customHeight="1" thickBot="1" x14ac:dyDescent="0.3">
      <c r="B32" s="115"/>
      <c r="C32" s="97"/>
      <c r="D32" s="105"/>
      <c r="E32" s="14"/>
      <c r="F32" s="15"/>
      <c r="G32" s="15"/>
      <c r="H32" s="15"/>
      <c r="I32" s="12" t="s">
        <v>9</v>
      </c>
      <c r="J32" s="17"/>
      <c r="K32" s="18"/>
      <c r="L32" s="18"/>
      <c r="M32" s="4"/>
      <c r="N32" s="4"/>
    </row>
    <row r="33" spans="2:14" ht="40.5" customHeight="1" x14ac:dyDescent="0.25">
      <c r="B33" s="114" t="s">
        <v>24</v>
      </c>
      <c r="C33" s="96" t="s">
        <v>57</v>
      </c>
      <c r="D33" s="96" t="s">
        <v>34</v>
      </c>
      <c r="E33" s="14" t="s">
        <v>51</v>
      </c>
      <c r="F33" s="15" t="s">
        <v>52</v>
      </c>
      <c r="G33" s="14" t="s">
        <v>51</v>
      </c>
      <c r="H33" s="14" t="s">
        <v>91</v>
      </c>
      <c r="I33" s="19" t="s">
        <v>4</v>
      </c>
      <c r="J33" s="42">
        <f>J34+J35</f>
        <v>200</v>
      </c>
      <c r="K33" s="43">
        <v>0</v>
      </c>
      <c r="L33" s="43">
        <v>0</v>
      </c>
      <c r="M33" s="12"/>
      <c r="N33" s="12"/>
    </row>
    <row r="34" spans="2:14" ht="39" customHeight="1" x14ac:dyDescent="0.25">
      <c r="B34" s="115"/>
      <c r="C34" s="97"/>
      <c r="D34" s="97"/>
      <c r="E34" s="14">
        <v>2023</v>
      </c>
      <c r="F34" s="15">
        <v>2023</v>
      </c>
      <c r="G34" s="14">
        <v>2023</v>
      </c>
      <c r="H34" s="14">
        <v>2023</v>
      </c>
      <c r="I34" s="19" t="s">
        <v>8</v>
      </c>
      <c r="J34" s="23">
        <v>0</v>
      </c>
      <c r="K34" s="23"/>
      <c r="L34" s="23"/>
      <c r="M34" s="14"/>
      <c r="N34" s="14"/>
    </row>
    <row r="35" spans="2:14" ht="61.5" customHeight="1" thickBot="1" x14ac:dyDescent="0.3">
      <c r="B35" s="116"/>
      <c r="C35" s="104"/>
      <c r="D35" s="105"/>
      <c r="E35" s="14"/>
      <c r="F35" s="15"/>
      <c r="G35" s="15"/>
      <c r="H35" s="15"/>
      <c r="I35" s="12" t="s">
        <v>9</v>
      </c>
      <c r="J35" s="17">
        <v>200</v>
      </c>
      <c r="K35" s="17">
        <v>0</v>
      </c>
      <c r="L35" s="17">
        <v>0</v>
      </c>
      <c r="M35" s="16"/>
      <c r="N35" s="16"/>
    </row>
    <row r="36" spans="2:14" ht="15.75" customHeight="1" x14ac:dyDescent="0.25">
      <c r="B36" s="12" t="s">
        <v>10</v>
      </c>
      <c r="C36" s="88" t="s">
        <v>11</v>
      </c>
      <c r="D36" s="93" t="s">
        <v>56</v>
      </c>
      <c r="E36" s="12"/>
      <c r="F36" s="24"/>
      <c r="G36" s="24"/>
      <c r="H36" s="24"/>
      <c r="I36" s="19" t="s">
        <v>4</v>
      </c>
      <c r="J36" s="42">
        <f>J37+J38</f>
        <v>30</v>
      </c>
      <c r="K36" s="42">
        <v>18.64</v>
      </c>
      <c r="L36" s="42">
        <v>62.13</v>
      </c>
      <c r="M36" s="12"/>
      <c r="N36" s="12"/>
    </row>
    <row r="37" spans="2:14" ht="15" customHeight="1" x14ac:dyDescent="0.25">
      <c r="B37" s="14"/>
      <c r="C37" s="89"/>
      <c r="D37" s="94"/>
      <c r="E37" s="14" t="s">
        <v>51</v>
      </c>
      <c r="F37" s="15" t="s">
        <v>52</v>
      </c>
      <c r="G37" s="14" t="s">
        <v>51</v>
      </c>
      <c r="H37" s="14" t="s">
        <v>91</v>
      </c>
      <c r="I37" s="19" t="s">
        <v>8</v>
      </c>
      <c r="J37" s="23"/>
      <c r="K37" s="23"/>
      <c r="L37" s="23"/>
      <c r="M37" s="14"/>
      <c r="N37" s="14"/>
    </row>
    <row r="38" spans="2:14" ht="34.5" customHeight="1" x14ac:dyDescent="0.25">
      <c r="B38" s="14"/>
      <c r="C38" s="89"/>
      <c r="D38" s="94"/>
      <c r="E38" s="14">
        <v>2023</v>
      </c>
      <c r="F38" s="15">
        <v>2023</v>
      </c>
      <c r="G38" s="14">
        <v>2023</v>
      </c>
      <c r="H38" s="14">
        <v>2023</v>
      </c>
      <c r="I38" s="12" t="s">
        <v>9</v>
      </c>
      <c r="J38" s="38">
        <f>SUM(J46+J50+J53)</f>
        <v>30</v>
      </c>
      <c r="K38" s="38">
        <f>SUM(K46+K50+K53)</f>
        <v>18.64</v>
      </c>
      <c r="L38" s="27">
        <v>62.13</v>
      </c>
      <c r="M38" s="14"/>
      <c r="N38" s="14"/>
    </row>
    <row r="39" spans="2:14" ht="120" customHeight="1" thickBot="1" x14ac:dyDescent="0.3">
      <c r="B39" s="16"/>
      <c r="C39" s="109"/>
      <c r="D39" s="95"/>
      <c r="E39" s="16"/>
      <c r="F39" s="22"/>
      <c r="G39" s="22"/>
      <c r="H39" s="22"/>
      <c r="I39" s="16"/>
      <c r="J39" s="17"/>
      <c r="K39" s="18"/>
      <c r="L39" s="18"/>
      <c r="M39" s="16"/>
      <c r="N39" s="16"/>
    </row>
    <row r="40" spans="2:14" ht="15" hidden="1" customHeight="1" thickBot="1" x14ac:dyDescent="0.3">
      <c r="B40" s="44" t="s">
        <v>17</v>
      </c>
      <c r="C40" s="85"/>
      <c r="D40" s="93" t="s">
        <v>38</v>
      </c>
      <c r="E40" s="12"/>
      <c r="F40" s="24"/>
      <c r="G40" s="15"/>
      <c r="H40" s="15"/>
      <c r="I40" s="16" t="s">
        <v>4</v>
      </c>
      <c r="J40" s="23"/>
      <c r="K40" s="18"/>
      <c r="L40" s="18"/>
      <c r="M40" s="4"/>
      <c r="N40" s="4"/>
    </row>
    <row r="41" spans="2:14" ht="15" hidden="1" customHeight="1" thickBot="1" x14ac:dyDescent="0.3">
      <c r="B41" s="14"/>
      <c r="C41" s="86"/>
      <c r="D41" s="94"/>
      <c r="E41" s="14">
        <v>2020</v>
      </c>
      <c r="F41" s="15">
        <v>2020</v>
      </c>
      <c r="G41" s="15"/>
      <c r="H41" s="15"/>
      <c r="I41" s="19" t="s">
        <v>8</v>
      </c>
      <c r="J41" s="23"/>
      <c r="K41" s="18"/>
      <c r="L41" s="18"/>
      <c r="M41" s="4"/>
      <c r="N41" s="4"/>
    </row>
    <row r="42" spans="2:14" ht="15" hidden="1" customHeight="1" thickBot="1" x14ac:dyDescent="0.3">
      <c r="B42" s="14"/>
      <c r="C42" s="86"/>
      <c r="D42" s="94"/>
      <c r="E42" s="14"/>
      <c r="F42" s="15"/>
      <c r="G42" s="15"/>
      <c r="H42" s="15"/>
      <c r="I42" s="12" t="s">
        <v>9</v>
      </c>
      <c r="J42" s="38"/>
      <c r="K42" s="27"/>
      <c r="L42" s="27"/>
      <c r="M42" s="4"/>
      <c r="N42" s="4"/>
    </row>
    <row r="43" spans="2:14" ht="55.5" hidden="1" customHeight="1" thickBot="1" x14ac:dyDescent="0.3">
      <c r="B43" s="16"/>
      <c r="C43" s="87"/>
      <c r="D43" s="95"/>
      <c r="E43" s="16"/>
      <c r="F43" s="22"/>
      <c r="G43" s="22"/>
      <c r="H43" s="22"/>
      <c r="I43" s="16"/>
      <c r="J43" s="17"/>
      <c r="K43" s="18"/>
      <c r="L43" s="18"/>
      <c r="M43" s="4"/>
      <c r="N43" s="4"/>
    </row>
    <row r="44" spans="2:14" ht="15" customHeight="1" x14ac:dyDescent="0.25">
      <c r="B44" s="44" t="s">
        <v>17</v>
      </c>
      <c r="C44" s="88" t="s">
        <v>65</v>
      </c>
      <c r="D44" s="96" t="s">
        <v>56</v>
      </c>
      <c r="E44" s="14" t="s">
        <v>51</v>
      </c>
      <c r="F44" s="15" t="s">
        <v>52</v>
      </c>
      <c r="G44" s="14" t="s">
        <v>51</v>
      </c>
      <c r="H44" s="14" t="s">
        <v>91</v>
      </c>
      <c r="I44" s="16" t="s">
        <v>4</v>
      </c>
      <c r="J44" s="42">
        <f>J45+J46</f>
        <v>10</v>
      </c>
      <c r="K44" s="42">
        <v>9.98</v>
      </c>
      <c r="L44" s="42">
        <v>99.8</v>
      </c>
      <c r="M44" s="88" t="s">
        <v>119</v>
      </c>
      <c r="N44" s="12"/>
    </row>
    <row r="45" spans="2:14" ht="18" customHeight="1" x14ac:dyDescent="0.25">
      <c r="B45" s="14"/>
      <c r="C45" s="89"/>
      <c r="D45" s="97"/>
      <c r="E45" s="14">
        <v>2023</v>
      </c>
      <c r="F45" s="15">
        <v>2023</v>
      </c>
      <c r="G45" s="14">
        <v>2023</v>
      </c>
      <c r="H45" s="14">
        <v>2023</v>
      </c>
      <c r="I45" s="19" t="s">
        <v>8</v>
      </c>
      <c r="J45" s="23">
        <v>0</v>
      </c>
      <c r="K45" s="23"/>
      <c r="L45" s="23"/>
      <c r="M45" s="89"/>
      <c r="N45" s="14"/>
    </row>
    <row r="46" spans="2:14" ht="15" customHeight="1" x14ac:dyDescent="0.25">
      <c r="B46" s="14"/>
      <c r="C46" s="89"/>
      <c r="D46" s="97"/>
      <c r="E46" s="14"/>
      <c r="F46" s="15"/>
      <c r="G46" s="15"/>
      <c r="H46" s="15"/>
      <c r="I46" s="12" t="s">
        <v>9</v>
      </c>
      <c r="J46" s="38">
        <v>10</v>
      </c>
      <c r="K46" s="18">
        <v>9.98</v>
      </c>
      <c r="L46" s="27">
        <v>99.8</v>
      </c>
      <c r="M46" s="89"/>
      <c r="N46" s="14"/>
    </row>
    <row r="47" spans="2:14" ht="78" customHeight="1" x14ac:dyDescent="0.25">
      <c r="B47" s="16"/>
      <c r="C47" s="89"/>
      <c r="D47" s="105"/>
      <c r="E47" s="16"/>
      <c r="F47" s="22"/>
      <c r="G47" s="22"/>
      <c r="H47" s="22"/>
      <c r="I47" s="16"/>
      <c r="J47" s="17"/>
      <c r="K47" s="17"/>
      <c r="L47" s="17"/>
      <c r="M47" s="89"/>
      <c r="N47" s="16"/>
    </row>
    <row r="48" spans="2:14" ht="33.75" customHeight="1" x14ac:dyDescent="0.25">
      <c r="B48" s="45" t="s">
        <v>48</v>
      </c>
      <c r="C48" s="96" t="s">
        <v>61</v>
      </c>
      <c r="D48" s="96" t="s">
        <v>47</v>
      </c>
      <c r="E48" s="14" t="s">
        <v>51</v>
      </c>
      <c r="F48" s="15" t="s">
        <v>52</v>
      </c>
      <c r="G48" s="14" t="s">
        <v>51</v>
      </c>
      <c r="H48" s="14" t="s">
        <v>91</v>
      </c>
      <c r="I48" s="16" t="s">
        <v>4</v>
      </c>
      <c r="J48" s="42">
        <f>J49+J50</f>
        <v>10</v>
      </c>
      <c r="K48" s="42">
        <v>8.66</v>
      </c>
      <c r="L48" s="42">
        <v>86.58</v>
      </c>
      <c r="M48" s="96" t="s">
        <v>103</v>
      </c>
      <c r="N48" s="12"/>
    </row>
    <row r="49" spans="2:14" ht="18" customHeight="1" x14ac:dyDescent="0.25">
      <c r="B49" s="14"/>
      <c r="C49" s="97"/>
      <c r="D49" s="97"/>
      <c r="E49" s="14">
        <v>2023</v>
      </c>
      <c r="F49" s="15">
        <v>2023</v>
      </c>
      <c r="G49" s="14">
        <v>2023</v>
      </c>
      <c r="H49" s="14">
        <v>2023</v>
      </c>
      <c r="I49" s="19" t="s">
        <v>8</v>
      </c>
      <c r="J49" s="30">
        <v>0</v>
      </c>
      <c r="K49" s="46"/>
      <c r="L49" s="46"/>
      <c r="M49" s="97"/>
      <c r="N49" s="14"/>
    </row>
    <row r="50" spans="2:14" ht="72.75" customHeight="1" thickBot="1" x14ac:dyDescent="0.3">
      <c r="B50" s="14"/>
      <c r="C50" s="104"/>
      <c r="D50" s="105"/>
      <c r="E50" s="14"/>
      <c r="F50" s="15"/>
      <c r="G50" s="15"/>
      <c r="H50" s="15"/>
      <c r="I50" s="12" t="s">
        <v>9</v>
      </c>
      <c r="J50" s="46">
        <v>10</v>
      </c>
      <c r="K50" s="32">
        <v>8.66</v>
      </c>
      <c r="L50" s="32">
        <v>86.58</v>
      </c>
      <c r="M50" s="104"/>
      <c r="N50" s="16"/>
    </row>
    <row r="51" spans="2:14" ht="43.5" customHeight="1" x14ac:dyDescent="0.25">
      <c r="B51" s="44" t="s">
        <v>75</v>
      </c>
      <c r="C51" s="96" t="s">
        <v>83</v>
      </c>
      <c r="D51" s="96" t="s">
        <v>47</v>
      </c>
      <c r="E51" s="12" t="s">
        <v>51</v>
      </c>
      <c r="F51" s="24" t="s">
        <v>52</v>
      </c>
      <c r="G51" s="12" t="s">
        <v>51</v>
      </c>
      <c r="H51" s="12" t="s">
        <v>91</v>
      </c>
      <c r="I51" s="19" t="s">
        <v>4</v>
      </c>
      <c r="J51" s="42">
        <f>J52+J53</f>
        <v>10</v>
      </c>
      <c r="K51" s="42">
        <v>0</v>
      </c>
      <c r="L51" s="42">
        <v>0</v>
      </c>
      <c r="M51" s="12"/>
      <c r="N51" s="12"/>
    </row>
    <row r="52" spans="2:14" ht="43.5" customHeight="1" x14ac:dyDescent="0.25">
      <c r="B52" s="14"/>
      <c r="C52" s="97"/>
      <c r="D52" s="97"/>
      <c r="E52" s="14">
        <v>2023</v>
      </c>
      <c r="F52" s="15">
        <v>2023</v>
      </c>
      <c r="G52" s="14">
        <v>2023</v>
      </c>
      <c r="H52" s="14">
        <v>2023</v>
      </c>
      <c r="I52" s="19" t="s">
        <v>8</v>
      </c>
      <c r="J52" s="46"/>
      <c r="K52" s="46"/>
      <c r="L52" s="46"/>
      <c r="M52" s="14"/>
      <c r="N52" s="14"/>
    </row>
    <row r="53" spans="2:14" ht="48.75" customHeight="1" thickBot="1" x14ac:dyDescent="0.3">
      <c r="B53" s="14"/>
      <c r="C53" s="104"/>
      <c r="D53" s="105"/>
      <c r="E53" s="14"/>
      <c r="F53" s="15"/>
      <c r="G53" s="15"/>
      <c r="H53" s="15"/>
      <c r="I53" s="12" t="s">
        <v>9</v>
      </c>
      <c r="J53" s="30">
        <v>10</v>
      </c>
      <c r="K53" s="32">
        <v>0</v>
      </c>
      <c r="L53" s="32">
        <v>0</v>
      </c>
      <c r="M53" s="16"/>
      <c r="N53" s="16"/>
    </row>
    <row r="54" spans="2:14" x14ac:dyDescent="0.25">
      <c r="B54" s="24" t="s">
        <v>41</v>
      </c>
      <c r="C54" s="88" t="s">
        <v>67</v>
      </c>
      <c r="D54" s="96" t="s">
        <v>34</v>
      </c>
      <c r="E54" s="12" t="s">
        <v>51</v>
      </c>
      <c r="F54" s="24" t="s">
        <v>52</v>
      </c>
      <c r="G54" s="12" t="s">
        <v>51</v>
      </c>
      <c r="H54" s="12" t="s">
        <v>91</v>
      </c>
      <c r="I54" s="19" t="s">
        <v>4</v>
      </c>
      <c r="J54" s="42">
        <f>J55+J56</f>
        <v>303474.32999999996</v>
      </c>
      <c r="K54" s="42">
        <f>K55+K56</f>
        <v>101128.2</v>
      </c>
      <c r="L54" s="42">
        <v>33.32</v>
      </c>
      <c r="M54" s="12"/>
      <c r="N54" s="12"/>
    </row>
    <row r="55" spans="2:14" ht="19.5" customHeight="1" x14ac:dyDescent="0.25">
      <c r="B55" s="14"/>
      <c r="C55" s="89"/>
      <c r="D55" s="97"/>
      <c r="E55" s="14">
        <v>2023</v>
      </c>
      <c r="F55" s="15">
        <v>2023</v>
      </c>
      <c r="G55" s="14">
        <v>2023</v>
      </c>
      <c r="H55" s="14">
        <v>2023</v>
      </c>
      <c r="I55" s="19" t="s">
        <v>8</v>
      </c>
      <c r="J55" s="29">
        <f>J58+J72+J62+J66</f>
        <v>301589.13199999998</v>
      </c>
      <c r="K55" s="29">
        <f>K58+K72+K62+K66</f>
        <v>101128.2</v>
      </c>
      <c r="L55" s="29">
        <v>33.53</v>
      </c>
      <c r="M55" s="14"/>
      <c r="N55" s="14"/>
    </row>
    <row r="56" spans="2:14" ht="167.25" customHeight="1" thickBot="1" x14ac:dyDescent="0.3">
      <c r="B56" s="16"/>
      <c r="C56" s="109"/>
      <c r="D56" s="105"/>
      <c r="E56" s="16"/>
      <c r="F56" s="22"/>
      <c r="G56" s="22"/>
      <c r="H56" s="22"/>
      <c r="I56" s="19" t="s">
        <v>89</v>
      </c>
      <c r="J56" s="29">
        <v>1885.1980000000001</v>
      </c>
      <c r="K56" s="26">
        <v>0</v>
      </c>
      <c r="L56" s="26"/>
      <c r="M56" s="16"/>
      <c r="N56" s="16"/>
    </row>
    <row r="57" spans="2:14" ht="15" customHeight="1" x14ac:dyDescent="0.25">
      <c r="B57" s="47"/>
      <c r="C57" s="101" t="s">
        <v>74</v>
      </c>
      <c r="D57" s="96" t="s">
        <v>34</v>
      </c>
      <c r="E57" s="12" t="s">
        <v>51</v>
      </c>
      <c r="F57" s="24" t="s">
        <v>52</v>
      </c>
      <c r="G57" s="12" t="s">
        <v>51</v>
      </c>
      <c r="H57" s="24" t="s">
        <v>91</v>
      </c>
      <c r="I57" s="19" t="s">
        <v>4</v>
      </c>
      <c r="J57" s="48">
        <f>J58+J59</f>
        <v>9381.61</v>
      </c>
      <c r="K57" s="49">
        <v>0</v>
      </c>
      <c r="L57" s="49">
        <v>0</v>
      </c>
      <c r="M57" s="101" t="s">
        <v>107</v>
      </c>
      <c r="N57" s="12"/>
    </row>
    <row r="58" spans="2:14" ht="15" customHeight="1" x14ac:dyDescent="0.25">
      <c r="B58" s="50" t="s">
        <v>42</v>
      </c>
      <c r="C58" s="102"/>
      <c r="D58" s="97"/>
      <c r="E58" s="14">
        <v>2023</v>
      </c>
      <c r="F58" s="15">
        <v>2023</v>
      </c>
      <c r="G58" s="14">
        <v>2023</v>
      </c>
      <c r="H58" s="15">
        <v>2023</v>
      </c>
      <c r="I58" s="19" t="s">
        <v>8</v>
      </c>
      <c r="J58" s="29">
        <v>8912.5300000000007</v>
      </c>
      <c r="K58" s="29">
        <v>0</v>
      </c>
      <c r="L58" s="29">
        <v>0</v>
      </c>
      <c r="M58" s="102"/>
      <c r="N58" s="14"/>
    </row>
    <row r="59" spans="2:14" ht="40.5" customHeight="1" x14ac:dyDescent="0.25">
      <c r="B59" s="51"/>
      <c r="C59" s="102"/>
      <c r="D59" s="97"/>
      <c r="E59" s="14"/>
      <c r="F59" s="15"/>
      <c r="G59" s="15"/>
      <c r="H59" s="15"/>
      <c r="I59" s="12" t="s">
        <v>9</v>
      </c>
      <c r="J59" s="38">
        <v>469.08</v>
      </c>
      <c r="K59" s="27">
        <v>0</v>
      </c>
      <c r="L59" s="27">
        <v>0</v>
      </c>
      <c r="M59" s="102"/>
      <c r="N59" s="14"/>
    </row>
    <row r="60" spans="2:14" ht="198" customHeight="1" thickBot="1" x14ac:dyDescent="0.3">
      <c r="B60" s="52"/>
      <c r="C60" s="103"/>
      <c r="D60" s="14"/>
      <c r="E60" s="53"/>
      <c r="F60" s="22"/>
      <c r="G60" s="22"/>
      <c r="H60" s="22"/>
      <c r="I60" s="16"/>
      <c r="J60" s="17"/>
      <c r="K60" s="18"/>
      <c r="L60" s="18"/>
      <c r="M60" s="103"/>
      <c r="N60" s="16"/>
    </row>
    <row r="61" spans="2:14" ht="48" customHeight="1" x14ac:dyDescent="0.25">
      <c r="B61" s="50" t="s">
        <v>60</v>
      </c>
      <c r="C61" s="106" t="s">
        <v>76</v>
      </c>
      <c r="D61" s="96" t="s">
        <v>34</v>
      </c>
      <c r="E61" s="12" t="s">
        <v>51</v>
      </c>
      <c r="F61" s="24" t="s">
        <v>52</v>
      </c>
      <c r="G61" s="12" t="s">
        <v>51</v>
      </c>
      <c r="H61" s="24" t="s">
        <v>91</v>
      </c>
      <c r="I61" s="19" t="s">
        <v>4</v>
      </c>
      <c r="J61" s="48">
        <f>J62+J64+J63</f>
        <v>16850.330000000002</v>
      </c>
      <c r="K61" s="54">
        <v>0</v>
      </c>
      <c r="L61" s="54"/>
      <c r="M61" s="106" t="s">
        <v>108</v>
      </c>
      <c r="N61" s="12"/>
    </row>
    <row r="62" spans="2:14" ht="43.5" customHeight="1" x14ac:dyDescent="0.25">
      <c r="B62" s="51"/>
      <c r="C62" s="107"/>
      <c r="D62" s="97"/>
      <c r="E62" s="14">
        <v>2023</v>
      </c>
      <c r="F62" s="15">
        <v>2023</v>
      </c>
      <c r="G62" s="14">
        <v>2023</v>
      </c>
      <c r="H62" s="15">
        <v>2023</v>
      </c>
      <c r="I62" s="19" t="s">
        <v>8</v>
      </c>
      <c r="J62" s="23">
        <v>15669.67</v>
      </c>
      <c r="K62" s="23">
        <v>0</v>
      </c>
      <c r="L62" s="23"/>
      <c r="M62" s="107"/>
      <c r="N62" s="14"/>
    </row>
    <row r="63" spans="2:14" ht="43.5" customHeight="1" x14ac:dyDescent="0.25">
      <c r="B63" s="51"/>
      <c r="C63" s="107"/>
      <c r="D63" s="97"/>
      <c r="E63" s="55"/>
      <c r="F63" s="56"/>
      <c r="G63" s="56"/>
      <c r="H63" s="56"/>
      <c r="I63" s="12" t="s">
        <v>9</v>
      </c>
      <c r="J63" s="17">
        <v>15.68</v>
      </c>
      <c r="K63" s="23">
        <v>0</v>
      </c>
      <c r="L63" s="23"/>
      <c r="M63" s="107"/>
      <c r="N63" s="14"/>
    </row>
    <row r="64" spans="2:14" ht="61.5" customHeight="1" thickBot="1" x14ac:dyDescent="0.3">
      <c r="B64" s="51"/>
      <c r="C64" s="108"/>
      <c r="D64" s="97"/>
      <c r="E64" s="55"/>
      <c r="F64" s="56"/>
      <c r="G64" s="56"/>
      <c r="H64" s="56"/>
      <c r="I64" s="12" t="s">
        <v>9</v>
      </c>
      <c r="J64" s="17">
        <v>1164.98</v>
      </c>
      <c r="K64" s="18">
        <v>0</v>
      </c>
      <c r="L64" s="18"/>
      <c r="M64" s="108"/>
      <c r="N64" s="16"/>
    </row>
    <row r="65" spans="2:14" ht="59.25" customHeight="1" x14ac:dyDescent="0.25">
      <c r="B65" s="57" t="s">
        <v>58</v>
      </c>
      <c r="C65" s="106" t="s">
        <v>79</v>
      </c>
      <c r="D65" s="96" t="s">
        <v>34</v>
      </c>
      <c r="E65" s="12" t="s">
        <v>51</v>
      </c>
      <c r="F65" s="24" t="s">
        <v>52</v>
      </c>
      <c r="G65" s="12" t="s">
        <v>51</v>
      </c>
      <c r="H65" s="24" t="s">
        <v>91</v>
      </c>
      <c r="I65" s="19" t="s">
        <v>4</v>
      </c>
      <c r="J65" s="48">
        <f>J66+J68</f>
        <v>15450.332</v>
      </c>
      <c r="K65" s="54">
        <v>0</v>
      </c>
      <c r="L65" s="54"/>
      <c r="M65" s="106" t="s">
        <v>109</v>
      </c>
      <c r="N65" s="12"/>
    </row>
    <row r="66" spans="2:14" ht="48" customHeight="1" x14ac:dyDescent="0.25">
      <c r="B66" s="51"/>
      <c r="C66" s="107"/>
      <c r="D66" s="97"/>
      <c r="E66" s="14">
        <v>2023</v>
      </c>
      <c r="F66" s="15">
        <v>2023</v>
      </c>
      <c r="G66" s="14">
        <v>2023</v>
      </c>
      <c r="H66" s="15">
        <v>2023</v>
      </c>
      <c r="I66" s="19" t="s">
        <v>8</v>
      </c>
      <c r="J66" s="23">
        <v>15430.332</v>
      </c>
      <c r="K66" s="18">
        <v>0</v>
      </c>
      <c r="L66" s="23"/>
      <c r="M66" s="107"/>
      <c r="N66" s="14"/>
    </row>
    <row r="67" spans="2:14" ht="104.25" customHeight="1" thickBot="1" x14ac:dyDescent="0.3">
      <c r="B67" s="51"/>
      <c r="C67" s="108"/>
      <c r="D67" s="97"/>
      <c r="E67" s="55"/>
      <c r="F67" s="56"/>
      <c r="G67" s="56"/>
      <c r="H67" s="56"/>
      <c r="I67" s="12" t="s">
        <v>9</v>
      </c>
      <c r="J67" s="58">
        <v>15.446999999999999</v>
      </c>
      <c r="K67" s="59">
        <v>0</v>
      </c>
      <c r="L67" s="60"/>
      <c r="M67" s="108"/>
      <c r="N67" s="16"/>
    </row>
    <row r="68" spans="2:14" ht="26.25" customHeight="1" x14ac:dyDescent="0.25">
      <c r="B68" s="98" t="s">
        <v>77</v>
      </c>
      <c r="C68" s="130" t="s">
        <v>84</v>
      </c>
      <c r="D68" s="96" t="s">
        <v>34</v>
      </c>
      <c r="E68" s="61"/>
      <c r="F68" s="62"/>
      <c r="G68" s="62"/>
      <c r="H68" s="62"/>
      <c r="I68" s="19" t="s">
        <v>4</v>
      </c>
      <c r="J68" s="63">
        <f>SUM(J69+J70)</f>
        <v>20</v>
      </c>
      <c r="K68" s="64">
        <v>0</v>
      </c>
      <c r="L68" s="64">
        <v>0</v>
      </c>
      <c r="M68" s="12"/>
      <c r="N68" s="12"/>
    </row>
    <row r="69" spans="2:14" ht="21.75" customHeight="1" x14ac:dyDescent="0.25">
      <c r="B69" s="99"/>
      <c r="C69" s="91"/>
      <c r="D69" s="97"/>
      <c r="E69" s="65" t="s">
        <v>92</v>
      </c>
      <c r="F69" s="65" t="s">
        <v>93</v>
      </c>
      <c r="G69" s="65" t="s">
        <v>92</v>
      </c>
      <c r="H69" s="65" t="s">
        <v>91</v>
      </c>
      <c r="I69" s="19" t="s">
        <v>8</v>
      </c>
      <c r="J69" s="66">
        <v>0</v>
      </c>
      <c r="K69" s="63">
        <v>0</v>
      </c>
      <c r="L69" s="63"/>
      <c r="M69" s="14"/>
      <c r="N69" s="14"/>
    </row>
    <row r="70" spans="2:14" ht="103.5" customHeight="1" x14ac:dyDescent="0.25">
      <c r="B70" s="100"/>
      <c r="C70" s="92"/>
      <c r="D70" s="105"/>
      <c r="E70" s="14">
        <v>2023</v>
      </c>
      <c r="F70" s="15">
        <v>2023</v>
      </c>
      <c r="G70" s="14">
        <v>2023</v>
      </c>
      <c r="H70" s="15">
        <v>2023</v>
      </c>
      <c r="I70" s="12" t="s">
        <v>7</v>
      </c>
      <c r="J70" s="67">
        <v>20</v>
      </c>
      <c r="K70" s="67">
        <v>0</v>
      </c>
      <c r="L70" s="67">
        <v>0</v>
      </c>
      <c r="M70" s="16"/>
      <c r="N70" s="16"/>
    </row>
    <row r="71" spans="2:14" ht="18.75" customHeight="1" x14ac:dyDescent="0.25">
      <c r="B71" s="12" t="s">
        <v>78</v>
      </c>
      <c r="C71" s="90" t="s">
        <v>66</v>
      </c>
      <c r="D71" s="96" t="s">
        <v>39</v>
      </c>
      <c r="E71" s="68" t="s">
        <v>94</v>
      </c>
      <c r="F71" s="68" t="s">
        <v>95</v>
      </c>
      <c r="G71" s="68" t="s">
        <v>94</v>
      </c>
      <c r="H71" s="68" t="s">
        <v>98</v>
      </c>
      <c r="I71" s="19" t="s">
        <v>4</v>
      </c>
      <c r="J71" s="63">
        <f>J72+J73</f>
        <v>261576.6</v>
      </c>
      <c r="K71" s="63">
        <v>101288.2</v>
      </c>
      <c r="L71" s="63">
        <v>38.659999999999997</v>
      </c>
      <c r="M71" s="90" t="s">
        <v>104</v>
      </c>
      <c r="N71" s="12"/>
    </row>
    <row r="72" spans="2:14" ht="21.75" customHeight="1" x14ac:dyDescent="0.25">
      <c r="B72" s="15"/>
      <c r="C72" s="91"/>
      <c r="D72" s="97"/>
      <c r="E72" s="14">
        <v>2023</v>
      </c>
      <c r="F72" s="15">
        <v>2023</v>
      </c>
      <c r="G72" s="14">
        <v>2023</v>
      </c>
      <c r="H72" s="15">
        <v>2023</v>
      </c>
      <c r="I72" s="19" t="s">
        <v>8</v>
      </c>
      <c r="J72" s="69">
        <v>261576.6</v>
      </c>
      <c r="K72" s="63">
        <v>101128.2</v>
      </c>
      <c r="L72" s="63">
        <v>38.659999999999997</v>
      </c>
      <c r="M72" s="91"/>
      <c r="N72" s="14"/>
    </row>
    <row r="73" spans="2:14" ht="115.5" customHeight="1" x14ac:dyDescent="0.25">
      <c r="B73" s="22"/>
      <c r="C73" s="92"/>
      <c r="D73" s="105"/>
      <c r="E73" s="16"/>
      <c r="F73" s="22"/>
      <c r="G73" s="22"/>
      <c r="H73" s="15"/>
      <c r="I73" s="12" t="s">
        <v>89</v>
      </c>
      <c r="J73" s="17"/>
      <c r="K73" s="17"/>
      <c r="L73" s="17"/>
      <c r="M73" s="92"/>
      <c r="N73" s="16"/>
    </row>
    <row r="74" spans="2:14" ht="33" customHeight="1" x14ac:dyDescent="0.25">
      <c r="B74" s="12" t="s">
        <v>80</v>
      </c>
      <c r="C74" s="90" t="s">
        <v>81</v>
      </c>
      <c r="D74" s="96" t="s">
        <v>39</v>
      </c>
      <c r="E74" s="68" t="s">
        <v>96</v>
      </c>
      <c r="F74" s="68" t="s">
        <v>97</v>
      </c>
      <c r="G74" s="68" t="s">
        <v>96</v>
      </c>
      <c r="H74" s="68" t="s">
        <v>91</v>
      </c>
      <c r="I74" s="19" t="s">
        <v>4</v>
      </c>
      <c r="J74" s="63">
        <f>J75+J76</f>
        <v>200</v>
      </c>
      <c r="K74" s="63">
        <f>K75+K76</f>
        <v>0</v>
      </c>
      <c r="L74" s="64">
        <v>0</v>
      </c>
      <c r="M74" s="12"/>
      <c r="N74" s="12"/>
    </row>
    <row r="75" spans="2:14" ht="24.75" customHeight="1" x14ac:dyDescent="0.25">
      <c r="B75" s="15"/>
      <c r="C75" s="91"/>
      <c r="D75" s="97"/>
      <c r="E75" s="14">
        <v>2023</v>
      </c>
      <c r="F75" s="15">
        <v>2023</v>
      </c>
      <c r="G75" s="14">
        <v>2023</v>
      </c>
      <c r="H75" s="15">
        <v>2023</v>
      </c>
      <c r="I75" s="19" t="s">
        <v>105</v>
      </c>
      <c r="J75" s="17"/>
      <c r="K75" s="23"/>
      <c r="L75" s="23"/>
      <c r="M75" s="14"/>
      <c r="N75" s="14"/>
    </row>
    <row r="76" spans="2:14" ht="25.5" customHeight="1" x14ac:dyDescent="0.25">
      <c r="B76" s="15"/>
      <c r="C76" s="92"/>
      <c r="D76" s="105"/>
      <c r="E76" s="14"/>
      <c r="F76" s="15"/>
      <c r="G76" s="15"/>
      <c r="H76" s="15"/>
      <c r="I76" s="12" t="s">
        <v>89</v>
      </c>
      <c r="J76" s="66">
        <v>200</v>
      </c>
      <c r="K76" s="66">
        <v>0</v>
      </c>
      <c r="L76" s="66">
        <v>0</v>
      </c>
      <c r="M76" s="16"/>
      <c r="N76" s="16"/>
    </row>
    <row r="77" spans="2:14" ht="15.75" customHeight="1" x14ac:dyDescent="0.25">
      <c r="B77" s="70">
        <v>3</v>
      </c>
      <c r="C77" s="93" t="s">
        <v>50</v>
      </c>
      <c r="D77" s="96" t="s">
        <v>36</v>
      </c>
      <c r="E77" s="44" t="s">
        <v>53</v>
      </c>
      <c r="F77" s="44" t="s">
        <v>54</v>
      </c>
      <c r="G77" s="44" t="s">
        <v>53</v>
      </c>
      <c r="H77" s="44" t="s">
        <v>91</v>
      </c>
      <c r="I77" s="19" t="s">
        <v>4</v>
      </c>
      <c r="J77" s="23">
        <f>J78+J79</f>
        <v>12251.353000000001</v>
      </c>
      <c r="K77" s="13">
        <v>8886.7999999999993</v>
      </c>
      <c r="L77" s="13">
        <v>72.53</v>
      </c>
      <c r="M77" s="12"/>
      <c r="N77" s="12"/>
    </row>
    <row r="78" spans="2:14" ht="15" customHeight="1" x14ac:dyDescent="0.25">
      <c r="B78" s="71"/>
      <c r="C78" s="94"/>
      <c r="D78" s="97"/>
      <c r="E78" s="14">
        <v>2023</v>
      </c>
      <c r="F78" s="15">
        <v>2023</v>
      </c>
      <c r="G78" s="14">
        <v>2023</v>
      </c>
      <c r="H78" s="15">
        <v>2023</v>
      </c>
      <c r="I78" s="19" t="s">
        <v>106</v>
      </c>
      <c r="J78" s="29">
        <f>SUM(J81+J87+J93)</f>
        <v>2405.4670000000001</v>
      </c>
      <c r="K78" s="20">
        <v>1283.2</v>
      </c>
      <c r="L78" s="29">
        <v>53.3</v>
      </c>
      <c r="M78" s="14"/>
      <c r="N78" s="14"/>
    </row>
    <row r="79" spans="2:14" ht="114.75" customHeight="1" x14ac:dyDescent="0.25">
      <c r="B79" s="71"/>
      <c r="C79" s="94"/>
      <c r="D79" s="97"/>
      <c r="E79" s="14"/>
      <c r="F79" s="15"/>
      <c r="G79" s="15"/>
      <c r="H79" s="15"/>
      <c r="I79" s="12" t="s">
        <v>89</v>
      </c>
      <c r="J79" s="38">
        <f>J82+J88+J94+J83</f>
        <v>9845.8860000000004</v>
      </c>
      <c r="K79" s="72">
        <v>7603.6</v>
      </c>
      <c r="L79" s="27">
        <v>77.23</v>
      </c>
      <c r="M79" s="16"/>
      <c r="N79" s="16"/>
    </row>
    <row r="80" spans="2:14" ht="15" customHeight="1" x14ac:dyDescent="0.25">
      <c r="B80" s="73"/>
      <c r="C80" s="123" t="s">
        <v>12</v>
      </c>
      <c r="D80" s="12"/>
      <c r="E80" s="44" t="s">
        <v>53</v>
      </c>
      <c r="F80" s="44" t="s">
        <v>54</v>
      </c>
      <c r="G80" s="44" t="s">
        <v>53</v>
      </c>
      <c r="H80" s="44" t="s">
        <v>99</v>
      </c>
      <c r="I80" s="19" t="s">
        <v>4</v>
      </c>
      <c r="J80" s="23">
        <f>J81+J82+J83</f>
        <v>2532.3910000000001</v>
      </c>
      <c r="K80" s="63">
        <f>K81+K82+K83</f>
        <v>1400.6000000000001</v>
      </c>
      <c r="L80" s="13">
        <v>55.3</v>
      </c>
      <c r="M80" s="123" t="s">
        <v>110</v>
      </c>
      <c r="N80" s="12"/>
    </row>
    <row r="81" spans="2:19" ht="15" customHeight="1" x14ac:dyDescent="0.25">
      <c r="B81" s="56" t="s">
        <v>28</v>
      </c>
      <c r="C81" s="124"/>
      <c r="D81" s="97" t="s">
        <v>40</v>
      </c>
      <c r="E81" s="14">
        <v>2023</v>
      </c>
      <c r="F81" s="15">
        <v>2023</v>
      </c>
      <c r="G81" s="14">
        <v>2023</v>
      </c>
      <c r="H81" s="15">
        <v>2023</v>
      </c>
      <c r="I81" s="19" t="s">
        <v>8</v>
      </c>
      <c r="J81" s="29">
        <v>2405.4670000000001</v>
      </c>
      <c r="K81" s="20">
        <v>1283.2</v>
      </c>
      <c r="L81" s="29">
        <v>53.3</v>
      </c>
      <c r="M81" s="124"/>
      <c r="N81" s="14"/>
    </row>
    <row r="82" spans="2:19" ht="61.5" customHeight="1" x14ac:dyDescent="0.25">
      <c r="B82" s="51"/>
      <c r="C82" s="124"/>
      <c r="D82" s="97"/>
      <c r="E82" s="14"/>
      <c r="F82" s="15"/>
      <c r="G82" s="15"/>
      <c r="H82" s="15"/>
      <c r="I82" s="12" t="s">
        <v>9</v>
      </c>
      <c r="J82" s="38">
        <v>126.604</v>
      </c>
      <c r="K82" s="27">
        <v>117.4</v>
      </c>
      <c r="L82" s="27">
        <v>92.73</v>
      </c>
      <c r="M82" s="124"/>
      <c r="N82" s="14"/>
    </row>
    <row r="83" spans="2:19" ht="15" customHeight="1" x14ac:dyDescent="0.25">
      <c r="B83" s="51"/>
      <c r="C83" s="124"/>
      <c r="D83" s="97"/>
      <c r="E83" s="14"/>
      <c r="F83" s="15"/>
      <c r="G83" s="15"/>
      <c r="H83" s="15"/>
      <c r="I83" s="14" t="s">
        <v>9</v>
      </c>
      <c r="J83" s="18">
        <v>0.32</v>
      </c>
      <c r="K83" s="18">
        <v>0</v>
      </c>
      <c r="L83" s="18">
        <v>0</v>
      </c>
      <c r="M83" s="124"/>
      <c r="N83" s="14"/>
    </row>
    <row r="84" spans="2:19" ht="193.5" customHeight="1" x14ac:dyDescent="0.25">
      <c r="B84" s="51"/>
      <c r="C84" s="124"/>
      <c r="D84" s="14"/>
      <c r="E84" s="74"/>
      <c r="F84" s="15"/>
      <c r="G84" s="15"/>
      <c r="H84" s="15"/>
      <c r="I84" s="14"/>
      <c r="J84" s="18"/>
      <c r="K84" s="18"/>
      <c r="L84" s="18"/>
      <c r="M84" s="124"/>
      <c r="N84" s="16"/>
    </row>
    <row r="85" spans="2:19" ht="15" hidden="1" customHeight="1" x14ac:dyDescent="0.25">
      <c r="B85" s="51"/>
      <c r="C85" s="125"/>
      <c r="D85" s="74"/>
      <c r="E85" s="14"/>
      <c r="F85" s="22"/>
      <c r="G85" s="22"/>
      <c r="H85" s="22"/>
      <c r="I85" s="16"/>
      <c r="J85" s="17"/>
      <c r="K85" s="18"/>
      <c r="L85" s="18"/>
      <c r="M85" s="125"/>
      <c r="N85" s="4"/>
    </row>
    <row r="86" spans="2:19" ht="15" customHeight="1" x14ac:dyDescent="0.25">
      <c r="B86" s="47"/>
      <c r="C86" s="93" t="s">
        <v>14</v>
      </c>
      <c r="D86" s="75"/>
      <c r="E86" s="44" t="s">
        <v>53</v>
      </c>
      <c r="F86" s="44" t="s">
        <v>54</v>
      </c>
      <c r="G86" s="44" t="s">
        <v>53</v>
      </c>
      <c r="H86" s="44" t="s">
        <v>99</v>
      </c>
      <c r="I86" s="19" t="s">
        <v>4</v>
      </c>
      <c r="J86" s="23">
        <f>J87+J88</f>
        <v>6049.8919999999998</v>
      </c>
      <c r="K86" s="64">
        <v>4144.8999999999996</v>
      </c>
      <c r="L86" s="64">
        <v>68.510000000000005</v>
      </c>
      <c r="M86" s="123" t="s">
        <v>111</v>
      </c>
      <c r="N86" s="12"/>
      <c r="S86" s="3"/>
    </row>
    <row r="87" spans="2:19" ht="30" customHeight="1" x14ac:dyDescent="0.25">
      <c r="B87" s="14"/>
      <c r="C87" s="94"/>
      <c r="D87" s="126" t="s">
        <v>36</v>
      </c>
      <c r="E87" s="14">
        <v>2023</v>
      </c>
      <c r="F87" s="15">
        <v>2023</v>
      </c>
      <c r="G87" s="14">
        <v>2023</v>
      </c>
      <c r="H87" s="15">
        <v>2023</v>
      </c>
      <c r="I87" s="19" t="s">
        <v>8</v>
      </c>
      <c r="J87" s="20">
        <v>0</v>
      </c>
      <c r="K87" s="20">
        <v>0</v>
      </c>
      <c r="L87" s="20"/>
      <c r="M87" s="124"/>
      <c r="N87" s="14"/>
    </row>
    <row r="88" spans="2:19" ht="54.75" customHeight="1" x14ac:dyDescent="0.25">
      <c r="B88" s="15" t="s">
        <v>29</v>
      </c>
      <c r="C88" s="94"/>
      <c r="D88" s="126"/>
      <c r="E88" s="14"/>
      <c r="F88" s="15"/>
      <c r="G88" s="15"/>
      <c r="H88" s="15"/>
      <c r="I88" s="12" t="s">
        <v>9</v>
      </c>
      <c r="J88" s="76">
        <v>6049.8919999999998</v>
      </c>
      <c r="K88" s="77">
        <v>4144.8999999999996</v>
      </c>
      <c r="L88" s="77">
        <v>68.510000000000005</v>
      </c>
      <c r="M88" s="124"/>
      <c r="N88" s="14"/>
    </row>
    <row r="89" spans="2:19" ht="23.25" customHeight="1" x14ac:dyDescent="0.25">
      <c r="B89" s="14"/>
      <c r="C89" s="94"/>
      <c r="D89" s="126"/>
      <c r="E89" s="14"/>
      <c r="F89" s="15"/>
      <c r="G89" s="15"/>
      <c r="H89" s="15"/>
      <c r="I89" s="14"/>
      <c r="J89" s="18"/>
      <c r="K89" s="18"/>
      <c r="L89" s="18"/>
      <c r="M89" s="124"/>
      <c r="N89" s="14"/>
    </row>
    <row r="90" spans="2:19" ht="285.75" customHeight="1" x14ac:dyDescent="0.25">
      <c r="B90" s="14"/>
      <c r="C90" s="94"/>
      <c r="D90" s="74"/>
      <c r="E90" s="16"/>
      <c r="F90" s="22"/>
      <c r="G90" s="15"/>
      <c r="H90" s="15"/>
      <c r="I90" s="14"/>
      <c r="J90" s="18"/>
      <c r="K90" s="18"/>
      <c r="L90" s="18"/>
      <c r="M90" s="124"/>
      <c r="N90" s="16"/>
    </row>
    <row r="91" spans="2:19" ht="28.5" hidden="1" customHeight="1" x14ac:dyDescent="0.25">
      <c r="B91" s="16"/>
      <c r="C91" s="95"/>
      <c r="D91" s="53"/>
      <c r="E91" s="16"/>
      <c r="F91" s="22"/>
      <c r="G91" s="22"/>
      <c r="H91" s="22"/>
      <c r="I91" s="16"/>
      <c r="J91" s="17"/>
      <c r="K91" s="17"/>
      <c r="L91" s="17"/>
      <c r="M91" s="125"/>
      <c r="N91" s="4"/>
    </row>
    <row r="92" spans="2:19" ht="26.25" customHeight="1" x14ac:dyDescent="0.25">
      <c r="B92" s="24" t="s">
        <v>30</v>
      </c>
      <c r="C92" s="96" t="s">
        <v>64</v>
      </c>
      <c r="D92" s="96" t="s">
        <v>34</v>
      </c>
      <c r="E92" s="65" t="s">
        <v>53</v>
      </c>
      <c r="F92" s="65" t="s">
        <v>54</v>
      </c>
      <c r="G92" s="44" t="s">
        <v>53</v>
      </c>
      <c r="H92" s="44" t="s">
        <v>100</v>
      </c>
      <c r="I92" s="19" t="s">
        <v>4</v>
      </c>
      <c r="J92" s="78">
        <f>J93+J94</f>
        <v>3669.07</v>
      </c>
      <c r="K92" s="76">
        <v>3341.3</v>
      </c>
      <c r="L92" s="76">
        <v>91.1</v>
      </c>
      <c r="M92" s="96" t="s">
        <v>120</v>
      </c>
      <c r="N92" s="12"/>
    </row>
    <row r="93" spans="2:19" ht="24" customHeight="1" x14ac:dyDescent="0.25">
      <c r="B93" s="14"/>
      <c r="C93" s="97"/>
      <c r="D93" s="97"/>
      <c r="E93" s="14">
        <v>2023</v>
      </c>
      <c r="F93" s="15">
        <v>2023</v>
      </c>
      <c r="G93" s="14">
        <v>2023</v>
      </c>
      <c r="H93" s="15">
        <v>2023</v>
      </c>
      <c r="I93" s="19" t="s">
        <v>8</v>
      </c>
      <c r="J93" s="66">
        <v>0</v>
      </c>
      <c r="K93" s="63" t="s">
        <v>27</v>
      </c>
      <c r="L93" s="63"/>
      <c r="M93" s="97"/>
      <c r="N93" s="14"/>
    </row>
    <row r="94" spans="2:19" ht="279.75" customHeight="1" thickBot="1" x14ac:dyDescent="0.3">
      <c r="B94" s="14"/>
      <c r="C94" s="104"/>
      <c r="D94" s="105"/>
      <c r="E94" s="14"/>
      <c r="F94" s="15"/>
      <c r="G94" s="15"/>
      <c r="H94" s="15"/>
      <c r="I94" s="19" t="s">
        <v>9</v>
      </c>
      <c r="J94" s="66">
        <v>3669.07</v>
      </c>
      <c r="K94" s="79">
        <v>3341.3</v>
      </c>
      <c r="L94" s="79">
        <v>91.1</v>
      </c>
      <c r="M94" s="104"/>
      <c r="N94" s="16"/>
    </row>
    <row r="95" spans="2:19" ht="22.5" hidden="1" customHeight="1" x14ac:dyDescent="0.25">
      <c r="B95" s="127" t="s">
        <v>35</v>
      </c>
      <c r="C95" s="96" t="s">
        <v>43</v>
      </c>
      <c r="D95" s="126" t="s">
        <v>36</v>
      </c>
      <c r="E95" s="12"/>
      <c r="F95" s="24"/>
      <c r="G95" s="24"/>
      <c r="H95" s="24"/>
      <c r="I95" s="19" t="s">
        <v>4</v>
      </c>
      <c r="J95" s="17">
        <f>J96+J97</f>
        <v>0</v>
      </c>
      <c r="K95" s="18"/>
      <c r="L95" s="18"/>
      <c r="M95" s="4"/>
      <c r="N95" s="4"/>
    </row>
    <row r="96" spans="2:19" ht="18" hidden="1" customHeight="1" x14ac:dyDescent="0.25">
      <c r="B96" s="99"/>
      <c r="C96" s="97"/>
      <c r="D96" s="126"/>
      <c r="E96" s="51">
        <v>2020</v>
      </c>
      <c r="F96" s="56">
        <v>2020</v>
      </c>
      <c r="G96" s="56"/>
      <c r="H96" s="56"/>
      <c r="I96" s="19" t="s">
        <v>8</v>
      </c>
      <c r="J96" s="17"/>
      <c r="K96" s="18"/>
      <c r="L96" s="18"/>
      <c r="M96" s="4"/>
      <c r="N96" s="4"/>
    </row>
    <row r="97" spans="1:14" ht="168" hidden="1" customHeight="1" x14ac:dyDescent="0.25">
      <c r="B97" s="99"/>
      <c r="C97" s="105"/>
      <c r="D97" s="126"/>
      <c r="E97" s="14"/>
      <c r="F97" s="15"/>
      <c r="G97" s="15"/>
      <c r="H97" s="15"/>
      <c r="I97" s="12" t="s">
        <v>9</v>
      </c>
      <c r="J97" s="17"/>
      <c r="K97" s="17"/>
      <c r="L97" s="17"/>
      <c r="M97" s="4"/>
      <c r="N97" s="4"/>
    </row>
    <row r="98" spans="1:14" ht="15" customHeight="1" x14ac:dyDescent="0.25">
      <c r="A98" s="1"/>
      <c r="B98" s="24" t="s">
        <v>26</v>
      </c>
      <c r="C98" s="96" t="s">
        <v>69</v>
      </c>
      <c r="D98" s="96" t="s">
        <v>112</v>
      </c>
      <c r="E98" s="12"/>
      <c r="F98" s="62"/>
      <c r="G98" s="80"/>
      <c r="H98" s="62"/>
      <c r="I98" s="19" t="s">
        <v>4</v>
      </c>
      <c r="J98" s="63">
        <f>J99+J100</f>
        <v>2050</v>
      </c>
      <c r="K98" s="63">
        <f>K99+K100</f>
        <v>863.7</v>
      </c>
      <c r="L98" s="64">
        <v>42.13</v>
      </c>
      <c r="M98" s="96" t="s">
        <v>44</v>
      </c>
      <c r="N98" s="12"/>
    </row>
    <row r="99" spans="1:14" ht="15" customHeight="1" x14ac:dyDescent="0.25">
      <c r="B99" s="14"/>
      <c r="C99" s="97"/>
      <c r="D99" s="97"/>
      <c r="E99" s="14" t="s">
        <v>55</v>
      </c>
      <c r="F99" s="15" t="s">
        <v>52</v>
      </c>
      <c r="G99" s="45" t="s">
        <v>53</v>
      </c>
      <c r="H99" s="45" t="s">
        <v>100</v>
      </c>
      <c r="I99" s="19" t="s">
        <v>8</v>
      </c>
      <c r="J99" s="29"/>
      <c r="K99" s="27"/>
      <c r="L99" s="29"/>
      <c r="M99" s="97"/>
      <c r="N99" s="14"/>
    </row>
    <row r="100" spans="1:14" ht="184.5" customHeight="1" x14ac:dyDescent="0.25">
      <c r="B100" s="16"/>
      <c r="C100" s="105"/>
      <c r="D100" s="105"/>
      <c r="E100" s="16">
        <v>2023</v>
      </c>
      <c r="F100" s="22">
        <v>2023</v>
      </c>
      <c r="G100" s="14">
        <v>2023</v>
      </c>
      <c r="H100" s="15">
        <v>2023</v>
      </c>
      <c r="I100" s="19" t="s">
        <v>9</v>
      </c>
      <c r="J100" s="20">
        <f>J116+J119</f>
        <v>2050</v>
      </c>
      <c r="K100" s="20">
        <f>K116+K119</f>
        <v>863.7</v>
      </c>
      <c r="L100" s="81">
        <v>42.13</v>
      </c>
      <c r="M100" s="105"/>
      <c r="N100" s="16"/>
    </row>
    <row r="101" spans="1:14" ht="40.5" hidden="1" customHeight="1" x14ac:dyDescent="0.25">
      <c r="B101" s="24" t="s">
        <v>31</v>
      </c>
      <c r="C101" s="93" t="s">
        <v>44</v>
      </c>
      <c r="D101" s="12"/>
      <c r="E101" s="12"/>
      <c r="F101" s="12"/>
      <c r="G101" s="82"/>
      <c r="H101" s="82"/>
      <c r="I101" s="83" t="s">
        <v>4</v>
      </c>
      <c r="J101" s="23">
        <v>400</v>
      </c>
      <c r="K101" s="13"/>
      <c r="L101" s="13"/>
      <c r="M101" s="4"/>
      <c r="N101" s="4"/>
    </row>
    <row r="102" spans="1:14" ht="6.75" hidden="1" customHeight="1" x14ac:dyDescent="0.25">
      <c r="B102" s="14"/>
      <c r="C102" s="94"/>
      <c r="D102" s="97" t="s">
        <v>113</v>
      </c>
      <c r="E102" s="14">
        <v>2021</v>
      </c>
      <c r="F102" s="14">
        <v>2021</v>
      </c>
      <c r="G102" s="74"/>
      <c r="H102" s="74"/>
      <c r="I102" s="83" t="s">
        <v>8</v>
      </c>
      <c r="J102" s="29" t="s">
        <v>27</v>
      </c>
      <c r="K102" s="27"/>
      <c r="L102" s="27"/>
      <c r="M102" s="4"/>
      <c r="N102" s="4"/>
    </row>
    <row r="103" spans="1:14" ht="114.75" hidden="1" customHeight="1" x14ac:dyDescent="0.25">
      <c r="B103" s="14"/>
      <c r="C103" s="94"/>
      <c r="D103" s="97"/>
      <c r="E103" s="14"/>
      <c r="F103" s="14"/>
      <c r="G103" s="14"/>
      <c r="H103" s="14"/>
      <c r="I103" s="12" t="s">
        <v>9</v>
      </c>
      <c r="J103" s="38">
        <v>400</v>
      </c>
      <c r="K103" s="27"/>
      <c r="L103" s="27"/>
      <c r="M103" s="4"/>
      <c r="N103" s="4"/>
    </row>
    <row r="104" spans="1:14" ht="9" hidden="1" customHeight="1" x14ac:dyDescent="0.25">
      <c r="B104" s="14"/>
      <c r="C104" s="94"/>
      <c r="D104" s="97"/>
      <c r="E104" s="14"/>
      <c r="F104" s="14"/>
      <c r="G104" s="14"/>
      <c r="H104" s="14"/>
      <c r="I104" s="14"/>
      <c r="J104" s="18"/>
      <c r="K104" s="18"/>
      <c r="L104" s="18"/>
      <c r="M104" s="4"/>
      <c r="N104" s="4"/>
    </row>
    <row r="105" spans="1:14" ht="31.5" hidden="1" customHeight="1" x14ac:dyDescent="0.25">
      <c r="B105" s="14"/>
      <c r="C105" s="94"/>
      <c r="D105" s="14"/>
      <c r="E105" s="14"/>
      <c r="F105" s="14"/>
      <c r="G105" s="14"/>
      <c r="H105" s="14"/>
      <c r="I105" s="14"/>
      <c r="J105" s="18"/>
      <c r="K105" s="18"/>
      <c r="L105" s="18"/>
      <c r="M105" s="4"/>
      <c r="N105" s="4"/>
    </row>
    <row r="106" spans="1:14" ht="68.25" hidden="1" customHeight="1" thickBot="1" x14ac:dyDescent="0.3">
      <c r="B106" s="16"/>
      <c r="C106" s="111"/>
      <c r="D106" s="16"/>
      <c r="E106" s="16"/>
      <c r="F106" s="16"/>
      <c r="G106" s="16"/>
      <c r="H106" s="16"/>
      <c r="I106" s="16"/>
      <c r="J106" s="17"/>
      <c r="K106" s="17"/>
      <c r="L106" s="17"/>
      <c r="M106" s="4"/>
      <c r="N106" s="4"/>
    </row>
    <row r="107" spans="1:14" ht="15" hidden="1" customHeight="1" x14ac:dyDescent="0.25">
      <c r="B107" s="24" t="s">
        <v>32</v>
      </c>
      <c r="C107" s="110"/>
      <c r="D107" s="97"/>
      <c r="E107" s="12"/>
      <c r="F107" s="12"/>
      <c r="G107" s="12"/>
      <c r="H107" s="12"/>
      <c r="I107" s="19" t="s">
        <v>4</v>
      </c>
      <c r="J107" s="23">
        <f>J108+J109</f>
        <v>0</v>
      </c>
      <c r="K107" s="13"/>
      <c r="L107" s="13"/>
      <c r="M107" s="4"/>
      <c r="N107" s="4"/>
    </row>
    <row r="108" spans="1:14" ht="42.75" hidden="1" customHeight="1" x14ac:dyDescent="0.25">
      <c r="B108" s="14"/>
      <c r="C108" s="94"/>
      <c r="D108" s="97"/>
      <c r="E108" s="14">
        <v>2020</v>
      </c>
      <c r="F108" s="14">
        <v>2020</v>
      </c>
      <c r="G108" s="14"/>
      <c r="H108" s="14"/>
      <c r="I108" s="19" t="s">
        <v>8</v>
      </c>
      <c r="J108" s="29"/>
      <c r="K108" s="27"/>
      <c r="L108" s="27"/>
      <c r="M108" s="4"/>
      <c r="N108" s="4"/>
    </row>
    <row r="109" spans="1:14" ht="30.75" hidden="1" customHeight="1" x14ac:dyDescent="0.25">
      <c r="B109" s="14"/>
      <c r="C109" s="94"/>
      <c r="D109" s="97"/>
      <c r="E109" s="14"/>
      <c r="F109" s="14"/>
      <c r="G109" s="14"/>
      <c r="H109" s="14"/>
      <c r="I109" s="12" t="s">
        <v>9</v>
      </c>
      <c r="J109" s="38"/>
      <c r="K109" s="27"/>
      <c r="L109" s="27"/>
      <c r="M109" s="4"/>
      <c r="N109" s="4"/>
    </row>
    <row r="110" spans="1:14" ht="15" hidden="1" customHeight="1" x14ac:dyDescent="0.25">
      <c r="B110" s="14"/>
      <c r="C110" s="94"/>
      <c r="D110" s="14"/>
      <c r="E110" s="14"/>
      <c r="F110" s="14"/>
      <c r="G110" s="14"/>
      <c r="H110" s="14"/>
      <c r="I110" s="14"/>
      <c r="J110" s="18"/>
      <c r="K110" s="18"/>
      <c r="L110" s="18"/>
      <c r="M110" s="4"/>
      <c r="N110" s="4"/>
    </row>
    <row r="111" spans="1:14" ht="15" hidden="1" customHeight="1" x14ac:dyDescent="0.25">
      <c r="B111" s="14"/>
      <c r="C111" s="94"/>
      <c r="D111" s="14"/>
      <c r="E111" s="14"/>
      <c r="F111" s="14"/>
      <c r="G111" s="14"/>
      <c r="H111" s="14"/>
      <c r="I111" s="14"/>
      <c r="J111" s="18"/>
      <c r="K111" s="18"/>
      <c r="L111" s="18"/>
      <c r="M111" s="4"/>
      <c r="N111" s="4"/>
    </row>
    <row r="112" spans="1:14" ht="15.75" hidden="1" customHeight="1" thickBot="1" x14ac:dyDescent="0.3">
      <c r="B112" s="16"/>
      <c r="C112" s="111"/>
      <c r="D112" s="16"/>
      <c r="E112" s="16"/>
      <c r="F112" s="16"/>
      <c r="G112" s="16"/>
      <c r="H112" s="16"/>
      <c r="I112" s="16"/>
      <c r="J112" s="17"/>
      <c r="K112" s="17"/>
      <c r="L112" s="17"/>
      <c r="M112" s="4"/>
      <c r="N112" s="4"/>
    </row>
    <row r="113" spans="2:14" hidden="1" x14ac:dyDescent="0.25">
      <c r="B113" s="16"/>
      <c r="C113" s="16"/>
      <c r="D113" s="16"/>
      <c r="E113" s="16"/>
      <c r="F113" s="16"/>
      <c r="G113" s="16"/>
      <c r="H113" s="16"/>
      <c r="I113" s="16"/>
      <c r="J113" s="17"/>
      <c r="K113" s="17"/>
      <c r="L113" s="17"/>
      <c r="M113" s="4"/>
      <c r="N113" s="4"/>
    </row>
    <row r="114" spans="2:14" ht="15" customHeight="1" x14ac:dyDescent="0.25">
      <c r="B114" s="84"/>
      <c r="C114" s="96" t="s">
        <v>71</v>
      </c>
      <c r="D114" s="96" t="s">
        <v>114</v>
      </c>
      <c r="E114" s="12"/>
      <c r="F114" s="24"/>
      <c r="G114" s="24"/>
      <c r="H114" s="24"/>
      <c r="I114" s="19" t="s">
        <v>4</v>
      </c>
      <c r="J114" s="63">
        <f>J115+J116</f>
        <v>2000</v>
      </c>
      <c r="K114" s="63">
        <f>K115+K116</f>
        <v>850</v>
      </c>
      <c r="L114" s="64">
        <v>42.5</v>
      </c>
      <c r="M114" s="96" t="s">
        <v>44</v>
      </c>
      <c r="N114" s="12"/>
    </row>
    <row r="115" spans="2:14" ht="15" customHeight="1" x14ac:dyDescent="0.25">
      <c r="B115" s="45" t="s">
        <v>62</v>
      </c>
      <c r="C115" s="97"/>
      <c r="D115" s="97"/>
      <c r="E115" s="14" t="s">
        <v>55</v>
      </c>
      <c r="F115" s="15" t="s">
        <v>52</v>
      </c>
      <c r="G115" s="15"/>
      <c r="H115" s="15"/>
      <c r="I115" s="19" t="s">
        <v>8</v>
      </c>
      <c r="J115" s="29"/>
      <c r="K115" s="29"/>
      <c r="L115" s="29"/>
      <c r="M115" s="97"/>
      <c r="N115" s="14"/>
    </row>
    <row r="116" spans="2:14" ht="198.75" customHeight="1" x14ac:dyDescent="0.25">
      <c r="B116" s="16"/>
      <c r="C116" s="105"/>
      <c r="D116" s="105"/>
      <c r="E116" s="16">
        <v>2023</v>
      </c>
      <c r="F116" s="22">
        <v>2023</v>
      </c>
      <c r="G116" s="22"/>
      <c r="H116" s="22"/>
      <c r="I116" s="19" t="s">
        <v>9</v>
      </c>
      <c r="J116" s="20">
        <v>2000</v>
      </c>
      <c r="K116" s="81">
        <v>850</v>
      </c>
      <c r="L116" s="81">
        <v>42.5</v>
      </c>
      <c r="M116" s="105"/>
      <c r="N116" s="16"/>
    </row>
    <row r="117" spans="2:14" ht="15" customHeight="1" x14ac:dyDescent="0.25">
      <c r="B117" s="84"/>
      <c r="C117" s="96" t="s">
        <v>70</v>
      </c>
      <c r="D117" s="96" t="s">
        <v>112</v>
      </c>
      <c r="E117" s="12"/>
      <c r="F117" s="24"/>
      <c r="G117" s="24"/>
      <c r="H117" s="24"/>
      <c r="I117" s="19" t="s">
        <v>4</v>
      </c>
      <c r="J117" s="63">
        <f>J118+J119</f>
        <v>50</v>
      </c>
      <c r="K117" s="63">
        <f>K118+K119</f>
        <v>13.7</v>
      </c>
      <c r="L117" s="63">
        <v>27.4</v>
      </c>
      <c r="M117" s="96" t="s">
        <v>44</v>
      </c>
      <c r="N117" s="12"/>
    </row>
    <row r="118" spans="2:14" ht="38.25" customHeight="1" x14ac:dyDescent="0.25">
      <c r="B118" s="45" t="s">
        <v>63</v>
      </c>
      <c r="C118" s="97"/>
      <c r="D118" s="97"/>
      <c r="E118" s="14" t="s">
        <v>101</v>
      </c>
      <c r="F118" s="15" t="s">
        <v>52</v>
      </c>
      <c r="G118" s="14" t="s">
        <v>101</v>
      </c>
      <c r="H118" s="15" t="s">
        <v>91</v>
      </c>
      <c r="I118" s="19" t="s">
        <v>8</v>
      </c>
      <c r="J118" s="29"/>
      <c r="K118" s="29"/>
      <c r="L118" s="29"/>
      <c r="M118" s="97"/>
      <c r="N118" s="14"/>
    </row>
    <row r="119" spans="2:14" ht="256.5" customHeight="1" x14ac:dyDescent="0.25">
      <c r="B119" s="16"/>
      <c r="C119" s="105"/>
      <c r="D119" s="105"/>
      <c r="E119" s="16">
        <v>2023</v>
      </c>
      <c r="F119" s="22">
        <v>2023</v>
      </c>
      <c r="G119" s="16">
        <v>2023</v>
      </c>
      <c r="H119" s="22">
        <v>2023</v>
      </c>
      <c r="I119" s="19" t="s">
        <v>9</v>
      </c>
      <c r="J119" s="20">
        <v>50</v>
      </c>
      <c r="K119" s="81">
        <v>13.7</v>
      </c>
      <c r="L119" s="81">
        <v>27.4</v>
      </c>
      <c r="M119" s="105"/>
      <c r="N119" s="16"/>
    </row>
    <row r="120" spans="2:14" x14ac:dyDescent="0.25">
      <c r="B120" s="4"/>
      <c r="C120" s="4"/>
      <c r="D120" s="4"/>
      <c r="E120" s="4"/>
      <c r="F120" s="4"/>
      <c r="G120" s="4"/>
      <c r="H120" s="4"/>
      <c r="I120" s="4"/>
      <c r="J120" s="5"/>
      <c r="K120" s="5"/>
      <c r="L120" s="5"/>
      <c r="M120" s="4"/>
      <c r="N120" s="4"/>
    </row>
    <row r="121" spans="2:14" x14ac:dyDescent="0.25">
      <c r="B121" s="4"/>
      <c r="C121" s="4"/>
      <c r="D121" s="4"/>
      <c r="E121" s="4"/>
      <c r="F121" s="4"/>
      <c r="G121" s="4"/>
      <c r="H121" s="4"/>
      <c r="I121" s="4"/>
      <c r="J121" s="5"/>
      <c r="K121" s="5"/>
      <c r="L121" s="5"/>
      <c r="M121" s="4"/>
      <c r="N121" s="4"/>
    </row>
    <row r="122" spans="2:14" x14ac:dyDescent="0.25">
      <c r="B122" s="4"/>
      <c r="C122" s="4"/>
      <c r="D122" s="4"/>
      <c r="E122" s="4"/>
      <c r="F122" s="4"/>
      <c r="G122" s="4"/>
      <c r="H122" s="4"/>
      <c r="I122" s="4"/>
      <c r="J122" s="5"/>
      <c r="K122" s="5"/>
      <c r="L122" s="5"/>
      <c r="M122" s="4"/>
      <c r="N122" s="4"/>
    </row>
    <row r="123" spans="2:14" x14ac:dyDescent="0.25">
      <c r="B123" s="4"/>
      <c r="C123" s="4"/>
      <c r="D123" s="4"/>
      <c r="E123" s="4"/>
      <c r="F123" s="4"/>
      <c r="G123" s="4"/>
      <c r="H123" s="4"/>
      <c r="I123" s="4"/>
      <c r="J123" s="5"/>
      <c r="K123" s="5"/>
      <c r="L123" s="5"/>
      <c r="M123" s="4"/>
      <c r="N123" s="4"/>
    </row>
    <row r="124" spans="2:14" x14ac:dyDescent="0.25">
      <c r="B124" s="4"/>
      <c r="C124" s="4"/>
      <c r="D124" s="4"/>
      <c r="E124" s="4"/>
      <c r="F124" s="4"/>
      <c r="G124" s="4"/>
      <c r="H124" s="4"/>
      <c r="I124" s="4"/>
      <c r="J124" s="5"/>
      <c r="K124" s="5"/>
      <c r="L124" s="5"/>
      <c r="M124" s="4"/>
      <c r="N124" s="4"/>
    </row>
    <row r="125" spans="2:14" x14ac:dyDescent="0.25">
      <c r="B125" s="4"/>
      <c r="C125" s="4"/>
      <c r="D125" s="4"/>
      <c r="E125" s="4"/>
      <c r="F125" s="4"/>
      <c r="G125" s="4"/>
      <c r="H125" s="4"/>
      <c r="I125" s="4"/>
      <c r="J125" s="5"/>
      <c r="K125" s="5"/>
      <c r="L125" s="5"/>
      <c r="M125" s="4"/>
      <c r="N125" s="4"/>
    </row>
    <row r="126" spans="2:14" x14ac:dyDescent="0.25">
      <c r="B126" s="4"/>
      <c r="C126" s="4"/>
      <c r="D126" s="4"/>
      <c r="E126" s="4"/>
      <c r="F126" s="4"/>
      <c r="G126" s="4"/>
      <c r="H126" s="4"/>
      <c r="I126" s="4"/>
      <c r="J126" s="5"/>
      <c r="K126" s="5"/>
      <c r="L126" s="5"/>
      <c r="M126" s="4"/>
      <c r="N126" s="4"/>
    </row>
    <row r="127" spans="2:14" x14ac:dyDescent="0.25">
      <c r="B127" s="4"/>
      <c r="C127" s="4"/>
      <c r="D127" s="4"/>
      <c r="E127" s="4"/>
      <c r="F127" s="4"/>
      <c r="G127" s="4"/>
      <c r="H127" s="4"/>
      <c r="I127" s="4"/>
      <c r="J127" s="5"/>
      <c r="K127" s="5"/>
      <c r="L127" s="5"/>
      <c r="M127" s="4"/>
      <c r="N127" s="4"/>
    </row>
    <row r="128" spans="2:14" x14ac:dyDescent="0.25">
      <c r="B128" s="4"/>
      <c r="C128" s="4"/>
      <c r="D128" s="4"/>
      <c r="E128" s="4"/>
      <c r="F128" s="4"/>
      <c r="G128" s="4"/>
      <c r="H128" s="4"/>
      <c r="I128" s="4"/>
      <c r="J128" s="5"/>
      <c r="K128" s="5"/>
      <c r="L128" s="5"/>
      <c r="M128" s="4"/>
      <c r="N128" s="4"/>
    </row>
    <row r="129" spans="2:14" x14ac:dyDescent="0.25">
      <c r="B129" s="4"/>
      <c r="C129" s="4"/>
      <c r="D129" s="4"/>
      <c r="E129" s="4"/>
      <c r="F129" s="4"/>
      <c r="G129" s="4"/>
      <c r="H129" s="4"/>
      <c r="I129" s="4"/>
      <c r="J129" s="5"/>
      <c r="K129" s="5"/>
      <c r="L129" s="5"/>
      <c r="M129" s="4"/>
      <c r="N129" s="4"/>
    </row>
    <row r="130" spans="2:14" x14ac:dyDescent="0.25">
      <c r="B130" s="4"/>
      <c r="C130" s="4"/>
      <c r="D130" s="4"/>
      <c r="E130" s="4"/>
      <c r="F130" s="4"/>
      <c r="G130" s="4"/>
      <c r="H130" s="4"/>
      <c r="I130" s="4"/>
      <c r="J130" s="5"/>
      <c r="K130" s="5"/>
      <c r="L130" s="5"/>
      <c r="M130" s="4"/>
      <c r="N130" s="4"/>
    </row>
    <row r="131" spans="2:14" x14ac:dyDescent="0.25">
      <c r="B131" s="4"/>
      <c r="C131" s="4"/>
      <c r="D131" s="4"/>
      <c r="E131" s="4"/>
      <c r="F131" s="4"/>
      <c r="G131" s="4"/>
      <c r="H131" s="4"/>
      <c r="I131" s="4"/>
      <c r="J131" s="5"/>
      <c r="K131" s="5"/>
      <c r="L131" s="5"/>
      <c r="M131" s="4"/>
      <c r="N131" s="4"/>
    </row>
    <row r="132" spans="2:14" x14ac:dyDescent="0.25">
      <c r="B132" s="4"/>
      <c r="C132" s="4"/>
      <c r="D132" s="4"/>
      <c r="E132" s="4"/>
      <c r="F132" s="4"/>
      <c r="G132" s="4"/>
      <c r="H132" s="4"/>
      <c r="I132" s="4"/>
      <c r="J132" s="5"/>
      <c r="K132" s="5"/>
      <c r="L132" s="5"/>
      <c r="M132" s="4"/>
      <c r="N132" s="4"/>
    </row>
    <row r="133" spans="2:14" x14ac:dyDescent="0.25">
      <c r="B133" s="4"/>
      <c r="C133" s="4"/>
      <c r="D133" s="4"/>
      <c r="E133" s="4"/>
      <c r="F133" s="4"/>
      <c r="G133" s="4"/>
      <c r="H133" s="4"/>
      <c r="I133" s="4"/>
      <c r="J133" s="5"/>
      <c r="K133" s="5"/>
      <c r="L133" s="5"/>
      <c r="M133" s="4"/>
      <c r="N133" s="4"/>
    </row>
    <row r="134" spans="2:14" x14ac:dyDescent="0.25">
      <c r="B134" s="4"/>
      <c r="C134" s="4"/>
      <c r="D134" s="4"/>
      <c r="E134" s="4"/>
      <c r="F134" s="4"/>
      <c r="G134" s="4"/>
      <c r="H134" s="4"/>
      <c r="I134" s="4"/>
      <c r="J134" s="5"/>
      <c r="K134" s="5"/>
      <c r="L134" s="5"/>
      <c r="M134" s="4"/>
      <c r="N134" s="4"/>
    </row>
    <row r="135" spans="2:14" x14ac:dyDescent="0.25">
      <c r="B135" s="4"/>
      <c r="C135" s="4"/>
      <c r="D135" s="4"/>
      <c r="E135" s="4"/>
      <c r="F135" s="4"/>
      <c r="G135" s="4"/>
      <c r="H135" s="4"/>
      <c r="I135" s="4"/>
      <c r="J135" s="5"/>
      <c r="K135" s="5"/>
      <c r="L135" s="5"/>
      <c r="M135" s="4"/>
      <c r="N135" s="4"/>
    </row>
    <row r="136" spans="2:14" x14ac:dyDescent="0.25">
      <c r="B136" s="4"/>
      <c r="C136" s="4"/>
      <c r="D136" s="4"/>
      <c r="E136" s="4"/>
      <c r="F136" s="4"/>
      <c r="G136" s="4"/>
      <c r="H136" s="4"/>
      <c r="I136" s="4"/>
      <c r="J136" s="5"/>
      <c r="K136" s="5"/>
      <c r="L136" s="5"/>
      <c r="M136" s="4"/>
      <c r="N136" s="4"/>
    </row>
    <row r="137" spans="2:14" x14ac:dyDescent="0.25">
      <c r="B137" s="4"/>
      <c r="C137" s="4"/>
      <c r="D137" s="4"/>
      <c r="E137" s="4"/>
      <c r="F137" s="4"/>
      <c r="G137" s="4"/>
      <c r="H137" s="4"/>
      <c r="I137" s="4"/>
      <c r="J137" s="5"/>
      <c r="K137" s="5"/>
      <c r="L137" s="5"/>
      <c r="M137" s="4"/>
      <c r="N137" s="4"/>
    </row>
    <row r="138" spans="2:14" x14ac:dyDescent="0.25">
      <c r="B138" s="4"/>
      <c r="C138" s="4"/>
      <c r="D138" s="4"/>
      <c r="E138" s="4"/>
      <c r="F138" s="4"/>
      <c r="G138" s="4"/>
      <c r="H138" s="4"/>
      <c r="I138" s="4"/>
      <c r="J138" s="5"/>
      <c r="K138" s="5"/>
      <c r="L138" s="5"/>
      <c r="M138" s="4"/>
      <c r="N138" s="4"/>
    </row>
    <row r="139" spans="2:14" x14ac:dyDescent="0.25">
      <c r="B139" s="4"/>
      <c r="C139" s="4"/>
      <c r="D139" s="4"/>
      <c r="E139" s="4"/>
      <c r="F139" s="4"/>
      <c r="G139" s="4"/>
      <c r="H139" s="4"/>
      <c r="I139" s="4"/>
      <c r="J139" s="5"/>
      <c r="K139" s="5"/>
      <c r="L139" s="5"/>
      <c r="M139" s="4"/>
      <c r="N139" s="4"/>
    </row>
    <row r="140" spans="2:14" x14ac:dyDescent="0.25">
      <c r="B140" s="4"/>
      <c r="C140" s="4"/>
      <c r="D140" s="4"/>
      <c r="E140" s="4"/>
      <c r="F140" s="4"/>
      <c r="G140" s="4"/>
      <c r="H140" s="4"/>
      <c r="I140" s="4"/>
      <c r="J140" s="5"/>
      <c r="K140" s="5"/>
      <c r="L140" s="5"/>
      <c r="M140" s="4"/>
      <c r="N140" s="4"/>
    </row>
    <row r="141" spans="2:14" x14ac:dyDescent="0.25">
      <c r="B141" s="4"/>
      <c r="C141" s="4"/>
      <c r="D141" s="4"/>
      <c r="E141" s="4"/>
      <c r="F141" s="4"/>
      <c r="G141" s="4"/>
      <c r="H141" s="4"/>
      <c r="I141" s="4"/>
      <c r="J141" s="5"/>
      <c r="K141" s="5"/>
      <c r="L141" s="5"/>
      <c r="M141" s="4"/>
      <c r="N141" s="4"/>
    </row>
    <row r="142" spans="2:14" x14ac:dyDescent="0.25">
      <c r="B142" s="4"/>
      <c r="C142" s="4"/>
      <c r="D142" s="4"/>
      <c r="E142" s="4"/>
      <c r="F142" s="4"/>
      <c r="G142" s="4"/>
      <c r="H142" s="4"/>
      <c r="I142" s="4"/>
      <c r="J142" s="5"/>
      <c r="K142" s="5"/>
      <c r="L142" s="5"/>
      <c r="M142" s="4"/>
      <c r="N142" s="4"/>
    </row>
    <row r="143" spans="2:14" x14ac:dyDescent="0.25">
      <c r="B143" s="4"/>
      <c r="C143" s="4"/>
      <c r="D143" s="4"/>
      <c r="E143" s="4"/>
      <c r="F143" s="4"/>
      <c r="G143" s="4"/>
      <c r="H143" s="4"/>
      <c r="I143" s="4"/>
      <c r="J143" s="5"/>
      <c r="K143" s="5"/>
      <c r="L143" s="5"/>
      <c r="M143" s="4"/>
      <c r="N143" s="4"/>
    </row>
    <row r="144" spans="2:14" x14ac:dyDescent="0.25">
      <c r="B144" s="4"/>
      <c r="C144" s="4"/>
      <c r="D144" s="4"/>
      <c r="E144" s="4"/>
      <c r="F144" s="4"/>
      <c r="G144" s="4"/>
      <c r="H144" s="4"/>
      <c r="I144" s="4"/>
      <c r="J144" s="5"/>
      <c r="K144" s="5"/>
      <c r="L144" s="5"/>
      <c r="M144" s="4"/>
      <c r="N144" s="4"/>
    </row>
    <row r="145" spans="2:14" x14ac:dyDescent="0.25">
      <c r="B145" s="4"/>
      <c r="C145" s="4"/>
      <c r="D145" s="4"/>
      <c r="E145" s="4"/>
      <c r="F145" s="4"/>
      <c r="G145" s="4"/>
      <c r="H145" s="4"/>
      <c r="I145" s="4"/>
      <c r="J145" s="5"/>
      <c r="K145" s="5"/>
      <c r="L145" s="5"/>
      <c r="M145" s="4"/>
      <c r="N145" s="4"/>
    </row>
    <row r="146" spans="2:14" x14ac:dyDescent="0.25">
      <c r="B146" s="4"/>
      <c r="C146" s="4"/>
      <c r="D146" s="4"/>
      <c r="E146" s="4"/>
      <c r="F146" s="4"/>
      <c r="G146" s="4"/>
      <c r="H146" s="4"/>
      <c r="I146" s="4"/>
      <c r="J146" s="5"/>
      <c r="K146" s="5"/>
      <c r="L146" s="5"/>
      <c r="M146" s="4"/>
      <c r="N146" s="4"/>
    </row>
    <row r="147" spans="2:14" x14ac:dyDescent="0.25">
      <c r="B147" s="4"/>
      <c r="C147" s="4"/>
      <c r="D147" s="4"/>
      <c r="E147" s="4"/>
      <c r="F147" s="4"/>
      <c r="G147" s="4"/>
      <c r="H147" s="4"/>
      <c r="I147" s="4"/>
      <c r="J147" s="5"/>
      <c r="K147" s="5"/>
      <c r="L147" s="5"/>
      <c r="M147" s="4"/>
      <c r="N147" s="4"/>
    </row>
    <row r="148" spans="2:14" x14ac:dyDescent="0.25">
      <c r="B148" s="4"/>
      <c r="C148" s="4"/>
      <c r="D148" s="4"/>
      <c r="E148" s="4"/>
      <c r="F148" s="4"/>
      <c r="G148" s="4"/>
      <c r="H148" s="4"/>
      <c r="I148" s="4"/>
      <c r="J148" s="5"/>
      <c r="K148" s="5"/>
      <c r="L148" s="5"/>
      <c r="M148" s="4"/>
      <c r="N148" s="4"/>
    </row>
    <row r="149" spans="2:14" x14ac:dyDescent="0.25">
      <c r="B149" s="4"/>
      <c r="C149" s="4"/>
      <c r="D149" s="4"/>
      <c r="E149" s="4"/>
      <c r="F149" s="4"/>
      <c r="G149" s="4"/>
      <c r="H149" s="4"/>
      <c r="I149" s="4"/>
      <c r="J149" s="5"/>
      <c r="K149" s="5"/>
      <c r="L149" s="5"/>
      <c r="M149" s="4"/>
      <c r="N149" s="4"/>
    </row>
    <row r="150" spans="2:14" x14ac:dyDescent="0.25">
      <c r="B150" s="4"/>
      <c r="C150" s="4"/>
      <c r="D150" s="4"/>
      <c r="E150" s="4"/>
      <c r="F150" s="4"/>
      <c r="G150" s="4"/>
      <c r="H150" s="4"/>
      <c r="I150" s="4"/>
      <c r="J150" s="5"/>
      <c r="K150" s="5"/>
      <c r="L150" s="5"/>
      <c r="M150" s="4"/>
      <c r="N150" s="4"/>
    </row>
    <row r="151" spans="2:14" x14ac:dyDescent="0.25">
      <c r="B151" s="4"/>
      <c r="C151" s="4"/>
      <c r="D151" s="4"/>
      <c r="E151" s="4"/>
      <c r="F151" s="4"/>
      <c r="G151" s="4"/>
      <c r="H151" s="4"/>
      <c r="I151" s="4"/>
      <c r="J151" s="5"/>
      <c r="K151" s="5"/>
      <c r="L151" s="5"/>
      <c r="M151" s="4"/>
      <c r="N151" s="4"/>
    </row>
    <row r="152" spans="2:14" x14ac:dyDescent="0.25">
      <c r="B152" s="4"/>
      <c r="C152" s="4"/>
      <c r="D152" s="4"/>
      <c r="E152" s="4"/>
      <c r="F152" s="4"/>
      <c r="G152" s="4"/>
      <c r="H152" s="4"/>
      <c r="I152" s="4"/>
      <c r="J152" s="5"/>
      <c r="K152" s="5"/>
      <c r="L152" s="5"/>
      <c r="M152" s="4"/>
      <c r="N152" s="4"/>
    </row>
    <row r="153" spans="2:14" x14ac:dyDescent="0.25">
      <c r="B153" s="4"/>
      <c r="C153" s="4"/>
      <c r="D153" s="4"/>
      <c r="E153" s="4"/>
      <c r="F153" s="4"/>
      <c r="G153" s="4"/>
      <c r="H153" s="4"/>
      <c r="I153" s="4"/>
      <c r="J153" s="5"/>
      <c r="K153" s="5"/>
      <c r="L153" s="5"/>
      <c r="M153" s="4"/>
      <c r="N153" s="4"/>
    </row>
    <row r="154" spans="2:14" x14ac:dyDescent="0.25">
      <c r="B154" s="4"/>
      <c r="C154" s="4"/>
      <c r="D154" s="4"/>
      <c r="E154" s="4"/>
      <c r="F154" s="4"/>
      <c r="G154" s="4"/>
      <c r="H154" s="4"/>
      <c r="I154" s="4"/>
      <c r="J154" s="5"/>
      <c r="K154" s="5"/>
      <c r="L154" s="5"/>
      <c r="M154" s="4"/>
      <c r="N154" s="4"/>
    </row>
    <row r="155" spans="2:14" x14ac:dyDescent="0.25">
      <c r="B155" s="4"/>
      <c r="C155" s="4"/>
      <c r="D155" s="4"/>
      <c r="E155" s="4"/>
      <c r="F155" s="4"/>
      <c r="G155" s="4"/>
      <c r="H155" s="4"/>
      <c r="I155" s="4"/>
      <c r="J155" s="5"/>
      <c r="K155" s="5"/>
      <c r="L155" s="5"/>
      <c r="M155" s="4"/>
      <c r="N155" s="4"/>
    </row>
    <row r="156" spans="2:14" x14ac:dyDescent="0.25">
      <c r="B156" s="4"/>
      <c r="C156" s="4"/>
      <c r="D156" s="4"/>
      <c r="E156" s="4"/>
      <c r="F156" s="4"/>
      <c r="G156" s="4"/>
      <c r="H156" s="4"/>
      <c r="I156" s="4"/>
      <c r="J156" s="5"/>
      <c r="K156" s="5"/>
      <c r="L156" s="5"/>
      <c r="M156" s="4"/>
      <c r="N156" s="4"/>
    </row>
    <row r="157" spans="2:14" x14ac:dyDescent="0.25">
      <c r="B157" s="4"/>
      <c r="C157" s="4"/>
      <c r="D157" s="4"/>
      <c r="E157" s="4"/>
      <c r="F157" s="4"/>
      <c r="G157" s="4"/>
      <c r="H157" s="4"/>
      <c r="I157" s="4"/>
      <c r="J157" s="5"/>
      <c r="K157" s="5"/>
      <c r="L157" s="5"/>
      <c r="M157" s="4"/>
      <c r="N157" s="4"/>
    </row>
    <row r="158" spans="2:14" x14ac:dyDescent="0.25">
      <c r="B158" s="4"/>
      <c r="C158" s="4"/>
      <c r="D158" s="4"/>
      <c r="E158" s="4"/>
      <c r="F158" s="4"/>
      <c r="G158" s="4"/>
      <c r="H158" s="4"/>
      <c r="I158" s="4"/>
      <c r="J158" s="5"/>
      <c r="K158" s="5"/>
      <c r="L158" s="5"/>
      <c r="M158" s="4"/>
      <c r="N158" s="4"/>
    </row>
    <row r="159" spans="2:14" x14ac:dyDescent="0.25">
      <c r="B159" s="4"/>
      <c r="C159" s="4"/>
      <c r="D159" s="4"/>
      <c r="E159" s="4"/>
      <c r="F159" s="4"/>
      <c r="G159" s="4"/>
      <c r="H159" s="4"/>
      <c r="I159" s="4"/>
      <c r="J159" s="5"/>
      <c r="K159" s="5"/>
      <c r="L159" s="5"/>
      <c r="M159" s="4"/>
      <c r="N159" s="4"/>
    </row>
    <row r="160" spans="2:14" x14ac:dyDescent="0.25">
      <c r="B160" s="4"/>
      <c r="C160" s="4"/>
      <c r="D160" s="4"/>
      <c r="E160" s="4"/>
      <c r="F160" s="4"/>
      <c r="G160" s="4"/>
      <c r="H160" s="4"/>
      <c r="I160" s="4"/>
      <c r="J160" s="5"/>
      <c r="K160" s="5"/>
      <c r="L160" s="5"/>
      <c r="M160" s="4"/>
      <c r="N160" s="4"/>
    </row>
    <row r="161" spans="2:14" x14ac:dyDescent="0.25">
      <c r="B161" s="4"/>
      <c r="C161" s="4"/>
      <c r="D161" s="4"/>
      <c r="E161" s="4"/>
      <c r="F161" s="4"/>
      <c r="G161" s="4"/>
      <c r="H161" s="4"/>
      <c r="I161" s="4"/>
      <c r="J161" s="5"/>
      <c r="K161" s="5"/>
      <c r="L161" s="5"/>
      <c r="M161" s="4"/>
      <c r="N161" s="4"/>
    </row>
    <row r="162" spans="2:14" x14ac:dyDescent="0.25">
      <c r="B162" s="4"/>
      <c r="C162" s="4"/>
      <c r="D162" s="4"/>
      <c r="E162" s="4"/>
      <c r="F162" s="4"/>
      <c r="G162" s="4"/>
      <c r="H162" s="4"/>
      <c r="I162" s="4"/>
      <c r="J162" s="5"/>
      <c r="K162" s="5"/>
      <c r="L162" s="5"/>
      <c r="M162" s="4"/>
      <c r="N162" s="4"/>
    </row>
    <row r="163" spans="2:14" x14ac:dyDescent="0.25">
      <c r="B163" s="4"/>
      <c r="C163" s="4"/>
      <c r="D163" s="4"/>
      <c r="E163" s="4"/>
      <c r="F163" s="4"/>
      <c r="G163" s="4"/>
      <c r="H163" s="4"/>
      <c r="I163" s="4"/>
      <c r="J163" s="5"/>
      <c r="K163" s="5"/>
      <c r="L163" s="5"/>
      <c r="M163" s="4"/>
      <c r="N163" s="4"/>
    </row>
    <row r="164" spans="2:14" x14ac:dyDescent="0.25">
      <c r="B164" s="4"/>
      <c r="C164" s="4"/>
      <c r="D164" s="4"/>
      <c r="E164" s="4"/>
      <c r="F164" s="4"/>
      <c r="G164" s="4"/>
      <c r="H164" s="4"/>
      <c r="I164" s="4"/>
      <c r="J164" s="5"/>
      <c r="K164" s="5"/>
      <c r="L164" s="5"/>
      <c r="M164" s="4"/>
      <c r="N164" s="4"/>
    </row>
    <row r="165" spans="2:14" x14ac:dyDescent="0.25">
      <c r="B165" s="4"/>
      <c r="C165" s="4"/>
      <c r="D165" s="4"/>
      <c r="E165" s="4"/>
      <c r="F165" s="4"/>
      <c r="G165" s="4"/>
      <c r="H165" s="4"/>
      <c r="I165" s="4"/>
      <c r="J165" s="5"/>
      <c r="K165" s="5"/>
      <c r="L165" s="5"/>
      <c r="M165" s="4"/>
      <c r="N165" s="4"/>
    </row>
    <row r="166" spans="2:14" x14ac:dyDescent="0.25">
      <c r="B166" s="4"/>
      <c r="C166" s="4"/>
      <c r="D166" s="4"/>
      <c r="E166" s="4"/>
      <c r="F166" s="4"/>
      <c r="G166" s="4"/>
      <c r="H166" s="4"/>
      <c r="I166" s="4"/>
      <c r="J166" s="5"/>
      <c r="K166" s="5"/>
      <c r="L166" s="5"/>
      <c r="M166" s="4"/>
      <c r="N166" s="4"/>
    </row>
    <row r="167" spans="2:14" x14ac:dyDescent="0.25">
      <c r="B167" s="4"/>
      <c r="C167" s="4"/>
      <c r="D167" s="4"/>
      <c r="E167" s="4"/>
      <c r="F167" s="4"/>
      <c r="G167" s="4"/>
      <c r="H167" s="4"/>
      <c r="I167" s="4"/>
      <c r="J167" s="5"/>
      <c r="K167" s="5"/>
      <c r="L167" s="5"/>
      <c r="M167" s="4"/>
      <c r="N167" s="4"/>
    </row>
    <row r="168" spans="2:14" x14ac:dyDescent="0.25">
      <c r="B168" s="4"/>
      <c r="C168" s="4"/>
      <c r="D168" s="4"/>
      <c r="E168" s="4"/>
      <c r="F168" s="4"/>
      <c r="G168" s="4"/>
      <c r="H168" s="4"/>
      <c r="I168" s="4"/>
      <c r="J168" s="5"/>
      <c r="K168" s="5"/>
      <c r="L168" s="5"/>
      <c r="M168" s="4"/>
      <c r="N168" s="4"/>
    </row>
    <row r="169" spans="2:14" x14ac:dyDescent="0.25">
      <c r="B169" s="4"/>
      <c r="C169" s="4"/>
      <c r="D169" s="4"/>
      <c r="E169" s="4"/>
      <c r="F169" s="4"/>
      <c r="G169" s="4"/>
      <c r="H169" s="4"/>
      <c r="I169" s="4"/>
      <c r="J169" s="5"/>
      <c r="K169" s="5"/>
      <c r="L169" s="5"/>
      <c r="M169" s="4"/>
      <c r="N169" s="4"/>
    </row>
    <row r="170" spans="2:14" x14ac:dyDescent="0.25">
      <c r="B170" s="4"/>
      <c r="C170" s="4"/>
      <c r="D170" s="4"/>
      <c r="E170" s="4"/>
      <c r="F170" s="4"/>
      <c r="G170" s="4"/>
      <c r="H170" s="4"/>
      <c r="I170" s="4"/>
      <c r="J170" s="5"/>
      <c r="K170" s="5"/>
      <c r="L170" s="5"/>
      <c r="M170" s="4"/>
      <c r="N170" s="4"/>
    </row>
    <row r="171" spans="2:14" x14ac:dyDescent="0.25">
      <c r="B171" s="4"/>
      <c r="C171" s="4"/>
      <c r="D171" s="4"/>
      <c r="E171" s="4"/>
      <c r="F171" s="4"/>
      <c r="G171" s="4"/>
      <c r="H171" s="4"/>
      <c r="I171" s="4"/>
      <c r="J171" s="5"/>
      <c r="K171" s="5"/>
      <c r="L171" s="5"/>
      <c r="M171" s="4"/>
      <c r="N171" s="4"/>
    </row>
    <row r="172" spans="2:14" x14ac:dyDescent="0.25">
      <c r="B172" s="4"/>
      <c r="C172" s="4"/>
      <c r="D172" s="4"/>
      <c r="E172" s="4"/>
      <c r="F172" s="4"/>
      <c r="G172" s="4"/>
      <c r="H172" s="4"/>
      <c r="I172" s="4"/>
      <c r="J172" s="5"/>
      <c r="K172" s="5"/>
      <c r="L172" s="5"/>
      <c r="M172" s="4"/>
      <c r="N172" s="4"/>
    </row>
    <row r="173" spans="2:14" x14ac:dyDescent="0.25">
      <c r="B173" s="4"/>
      <c r="C173" s="4"/>
      <c r="D173" s="4"/>
      <c r="E173" s="4"/>
      <c r="F173" s="4"/>
      <c r="G173" s="4"/>
      <c r="H173" s="4"/>
      <c r="I173" s="4"/>
      <c r="J173" s="5"/>
      <c r="K173" s="5"/>
      <c r="L173" s="5"/>
      <c r="M173" s="4"/>
      <c r="N173" s="4"/>
    </row>
    <row r="174" spans="2:14" x14ac:dyDescent="0.25">
      <c r="B174" s="4"/>
      <c r="C174" s="4"/>
      <c r="D174" s="4"/>
      <c r="E174" s="4"/>
      <c r="F174" s="4"/>
      <c r="G174" s="4"/>
      <c r="H174" s="4"/>
      <c r="I174" s="4"/>
      <c r="J174" s="5"/>
      <c r="K174" s="5"/>
      <c r="L174" s="5"/>
      <c r="M174" s="4"/>
      <c r="N174" s="4"/>
    </row>
    <row r="175" spans="2:14" x14ac:dyDescent="0.25">
      <c r="B175" s="4"/>
      <c r="C175" s="4"/>
      <c r="D175" s="4"/>
      <c r="E175" s="4"/>
      <c r="F175" s="4"/>
      <c r="G175" s="4"/>
      <c r="H175" s="4"/>
      <c r="I175" s="4"/>
      <c r="J175" s="5"/>
      <c r="K175" s="5"/>
      <c r="L175" s="5"/>
      <c r="M175" s="4"/>
      <c r="N175" s="4"/>
    </row>
    <row r="176" spans="2:14" x14ac:dyDescent="0.25">
      <c r="B176" s="4"/>
      <c r="C176" s="4"/>
      <c r="D176" s="4"/>
      <c r="E176" s="4"/>
      <c r="F176" s="4"/>
      <c r="G176" s="4"/>
      <c r="H176" s="4"/>
      <c r="I176" s="4"/>
      <c r="J176" s="5"/>
      <c r="K176" s="5"/>
      <c r="L176" s="5"/>
      <c r="M176" s="4"/>
      <c r="N176" s="4"/>
    </row>
    <row r="177" spans="2:14" x14ac:dyDescent="0.25">
      <c r="B177" s="4"/>
      <c r="C177" s="4"/>
      <c r="D177" s="4"/>
      <c r="E177" s="4"/>
      <c r="F177" s="4"/>
      <c r="G177" s="4"/>
      <c r="H177" s="4"/>
      <c r="I177" s="4"/>
      <c r="J177" s="5"/>
      <c r="K177" s="5"/>
      <c r="L177" s="5"/>
      <c r="M177" s="4"/>
      <c r="N177" s="4"/>
    </row>
    <row r="178" spans="2:14" x14ac:dyDescent="0.25">
      <c r="B178" s="4"/>
      <c r="C178" s="4"/>
      <c r="D178" s="4"/>
      <c r="E178" s="4"/>
      <c r="F178" s="4"/>
      <c r="G178" s="4"/>
      <c r="H178" s="4"/>
      <c r="I178" s="4"/>
      <c r="J178" s="5"/>
      <c r="K178" s="5"/>
      <c r="L178" s="5"/>
      <c r="M178" s="4"/>
      <c r="N178" s="4"/>
    </row>
    <row r="179" spans="2:14" x14ac:dyDescent="0.25">
      <c r="B179" s="4"/>
      <c r="C179" s="4"/>
      <c r="D179" s="4"/>
      <c r="E179" s="4"/>
      <c r="F179" s="4"/>
      <c r="G179" s="4"/>
      <c r="H179" s="4"/>
      <c r="I179" s="4"/>
      <c r="J179" s="5"/>
      <c r="K179" s="5"/>
      <c r="L179" s="5"/>
      <c r="M179" s="4"/>
      <c r="N179" s="4"/>
    </row>
    <row r="180" spans="2:14" x14ac:dyDescent="0.25">
      <c r="B180" s="4"/>
      <c r="C180" s="4"/>
      <c r="D180" s="4"/>
      <c r="E180" s="4"/>
      <c r="F180" s="4"/>
      <c r="G180" s="4"/>
      <c r="H180" s="4"/>
      <c r="I180" s="4"/>
      <c r="J180" s="5"/>
      <c r="K180" s="5"/>
      <c r="L180" s="5"/>
      <c r="M180" s="4"/>
      <c r="N180" s="4"/>
    </row>
    <row r="181" spans="2:14" x14ac:dyDescent="0.25">
      <c r="B181" s="4"/>
      <c r="C181" s="4"/>
      <c r="D181" s="4"/>
      <c r="E181" s="4"/>
      <c r="F181" s="4"/>
      <c r="G181" s="4"/>
      <c r="H181" s="4"/>
      <c r="I181" s="4"/>
      <c r="J181" s="5"/>
      <c r="K181" s="5"/>
      <c r="L181" s="5"/>
      <c r="M181" s="4"/>
      <c r="N181" s="4"/>
    </row>
    <row r="182" spans="2:14" x14ac:dyDescent="0.25">
      <c r="B182" s="4"/>
      <c r="C182" s="4"/>
      <c r="D182" s="4"/>
      <c r="E182" s="4"/>
      <c r="F182" s="4"/>
      <c r="G182" s="4"/>
      <c r="H182" s="4"/>
      <c r="I182" s="4"/>
      <c r="J182" s="5"/>
      <c r="K182" s="5"/>
      <c r="L182" s="5"/>
      <c r="M182" s="4"/>
      <c r="N182" s="4"/>
    </row>
    <row r="183" spans="2:14" x14ac:dyDescent="0.25">
      <c r="B183" s="4"/>
      <c r="C183" s="4"/>
      <c r="D183" s="4"/>
      <c r="E183" s="4"/>
      <c r="F183" s="4"/>
      <c r="G183" s="4"/>
      <c r="H183" s="4"/>
      <c r="I183" s="4"/>
      <c r="J183" s="5"/>
      <c r="K183" s="5"/>
      <c r="L183" s="5"/>
      <c r="M183" s="4"/>
      <c r="N183" s="4"/>
    </row>
    <row r="184" spans="2:14" x14ac:dyDescent="0.25">
      <c r="B184" s="4"/>
      <c r="C184" s="4"/>
      <c r="D184" s="4"/>
      <c r="E184" s="4"/>
      <c r="F184" s="4"/>
      <c r="G184" s="4"/>
      <c r="H184" s="4"/>
      <c r="I184" s="4"/>
      <c r="J184" s="5"/>
      <c r="K184" s="5"/>
      <c r="L184" s="5"/>
      <c r="M184" s="4"/>
      <c r="N184" s="4"/>
    </row>
    <row r="185" spans="2:14" x14ac:dyDescent="0.25">
      <c r="B185" s="4"/>
      <c r="C185" s="4"/>
      <c r="D185" s="4"/>
      <c r="E185" s="4"/>
      <c r="F185" s="4"/>
      <c r="G185" s="4"/>
      <c r="H185" s="4"/>
      <c r="I185" s="4"/>
      <c r="J185" s="5"/>
      <c r="K185" s="5"/>
      <c r="L185" s="5"/>
      <c r="M185" s="4"/>
      <c r="N185" s="4"/>
    </row>
    <row r="186" spans="2:14" x14ac:dyDescent="0.25">
      <c r="B186" s="4"/>
      <c r="C186" s="4"/>
      <c r="D186" s="4"/>
      <c r="E186" s="4"/>
      <c r="F186" s="4"/>
      <c r="G186" s="4"/>
      <c r="H186" s="4"/>
      <c r="I186" s="4"/>
      <c r="J186" s="5"/>
      <c r="K186" s="5"/>
      <c r="L186" s="5"/>
      <c r="M186" s="4"/>
      <c r="N186" s="4"/>
    </row>
    <row r="187" spans="2:14" x14ac:dyDescent="0.25">
      <c r="B187" s="4"/>
      <c r="C187" s="4"/>
      <c r="D187" s="4"/>
      <c r="E187" s="4"/>
      <c r="F187" s="4"/>
      <c r="G187" s="4"/>
      <c r="H187" s="4"/>
      <c r="I187" s="4"/>
      <c r="J187" s="5"/>
      <c r="K187" s="5"/>
      <c r="L187" s="5"/>
      <c r="M187" s="4"/>
      <c r="N187" s="4"/>
    </row>
    <row r="188" spans="2:14" x14ac:dyDescent="0.25">
      <c r="B188" s="4"/>
      <c r="C188" s="4"/>
      <c r="D188" s="4"/>
      <c r="E188" s="4"/>
      <c r="F188" s="4"/>
      <c r="G188" s="4"/>
      <c r="H188" s="4"/>
      <c r="I188" s="4"/>
      <c r="J188" s="5"/>
      <c r="K188" s="5"/>
      <c r="L188" s="5"/>
      <c r="M188" s="4"/>
      <c r="N188" s="4"/>
    </row>
    <row r="189" spans="2:14" x14ac:dyDescent="0.25">
      <c r="B189" s="4"/>
      <c r="C189" s="4"/>
      <c r="D189" s="4"/>
      <c r="E189" s="4"/>
      <c r="F189" s="4"/>
      <c r="G189" s="4"/>
      <c r="H189" s="4"/>
      <c r="I189" s="4"/>
      <c r="J189" s="5"/>
      <c r="K189" s="5"/>
      <c r="L189" s="5"/>
      <c r="M189" s="4"/>
      <c r="N189" s="4"/>
    </row>
    <row r="190" spans="2:14" x14ac:dyDescent="0.25">
      <c r="B190" s="4"/>
      <c r="C190" s="4"/>
      <c r="D190" s="4"/>
      <c r="E190" s="4"/>
      <c r="F190" s="4"/>
      <c r="G190" s="4"/>
      <c r="H190" s="4"/>
      <c r="I190" s="4"/>
      <c r="J190" s="5"/>
      <c r="K190" s="5"/>
      <c r="L190" s="5"/>
      <c r="M190" s="4"/>
      <c r="N190" s="4"/>
    </row>
    <row r="191" spans="2:14" x14ac:dyDescent="0.25">
      <c r="B191" s="4"/>
      <c r="C191" s="4"/>
      <c r="D191" s="4"/>
      <c r="E191" s="4"/>
      <c r="F191" s="4"/>
      <c r="G191" s="4"/>
      <c r="H191" s="4"/>
      <c r="I191" s="4"/>
      <c r="J191" s="5"/>
      <c r="K191" s="5"/>
      <c r="L191" s="5"/>
      <c r="M191" s="4"/>
      <c r="N191" s="4"/>
    </row>
    <row r="192" spans="2:14" x14ac:dyDescent="0.25">
      <c r="B192" s="4"/>
      <c r="C192" s="4"/>
      <c r="D192" s="4"/>
      <c r="E192" s="4"/>
      <c r="F192" s="4"/>
      <c r="G192" s="4"/>
      <c r="H192" s="4"/>
      <c r="I192" s="4"/>
      <c r="J192" s="5"/>
      <c r="K192" s="5"/>
      <c r="L192" s="5"/>
      <c r="M192" s="4"/>
      <c r="N192" s="4"/>
    </row>
    <row r="193" spans="2:14" x14ac:dyDescent="0.25">
      <c r="B193" s="4"/>
      <c r="C193" s="4"/>
      <c r="D193" s="4"/>
      <c r="E193" s="4"/>
      <c r="F193" s="4"/>
      <c r="G193" s="4"/>
      <c r="H193" s="4"/>
      <c r="I193" s="4"/>
      <c r="J193" s="5"/>
      <c r="K193" s="5"/>
      <c r="L193" s="5"/>
      <c r="M193" s="4"/>
      <c r="N193" s="4"/>
    </row>
    <row r="194" spans="2:14" x14ac:dyDescent="0.25">
      <c r="B194" s="4"/>
      <c r="C194" s="4"/>
      <c r="D194" s="4"/>
      <c r="E194" s="4"/>
      <c r="F194" s="4"/>
      <c r="G194" s="4"/>
      <c r="H194" s="4"/>
      <c r="I194" s="4"/>
      <c r="J194" s="5"/>
      <c r="K194" s="5"/>
      <c r="L194" s="5"/>
      <c r="M194" s="4"/>
      <c r="N194" s="4"/>
    </row>
    <row r="195" spans="2:14" x14ac:dyDescent="0.25">
      <c r="B195" s="4"/>
      <c r="C195" s="4"/>
      <c r="D195" s="4"/>
      <c r="E195" s="4"/>
      <c r="F195" s="4"/>
      <c r="G195" s="4"/>
      <c r="H195" s="4"/>
      <c r="I195" s="4"/>
      <c r="J195" s="5"/>
      <c r="K195" s="5"/>
      <c r="L195" s="5"/>
      <c r="M195" s="4"/>
      <c r="N195" s="4"/>
    </row>
    <row r="196" spans="2:14" x14ac:dyDescent="0.25">
      <c r="B196" s="4"/>
      <c r="C196" s="4"/>
      <c r="D196" s="4"/>
      <c r="E196" s="4"/>
      <c r="F196" s="4"/>
      <c r="G196" s="4"/>
      <c r="H196" s="4"/>
      <c r="I196" s="4"/>
      <c r="J196" s="5"/>
      <c r="K196" s="5"/>
      <c r="L196" s="5"/>
      <c r="M196" s="4"/>
      <c r="N196" s="4"/>
    </row>
    <row r="197" spans="2:14" x14ac:dyDescent="0.25">
      <c r="B197" s="4"/>
      <c r="C197" s="4"/>
      <c r="D197" s="4"/>
      <c r="E197" s="4"/>
      <c r="F197" s="4"/>
      <c r="G197" s="4"/>
      <c r="H197" s="4"/>
      <c r="I197" s="4"/>
      <c r="J197" s="5"/>
      <c r="K197" s="5"/>
      <c r="L197" s="5"/>
      <c r="M197" s="4"/>
      <c r="N197" s="4"/>
    </row>
    <row r="198" spans="2:14" x14ac:dyDescent="0.25">
      <c r="B198" s="4"/>
      <c r="C198" s="4"/>
      <c r="D198" s="4"/>
      <c r="E198" s="4"/>
      <c r="F198" s="4"/>
      <c r="G198" s="4"/>
      <c r="H198" s="4"/>
      <c r="I198" s="4"/>
      <c r="J198" s="5"/>
      <c r="K198" s="5"/>
      <c r="L198" s="5"/>
      <c r="M198" s="4"/>
      <c r="N198" s="4"/>
    </row>
    <row r="199" spans="2:14" x14ac:dyDescent="0.25">
      <c r="B199" s="4"/>
      <c r="C199" s="4"/>
      <c r="D199" s="4"/>
      <c r="E199" s="4"/>
      <c r="F199" s="4"/>
      <c r="G199" s="4"/>
      <c r="H199" s="4"/>
      <c r="I199" s="4"/>
      <c r="J199" s="5"/>
      <c r="K199" s="5"/>
      <c r="L199" s="5"/>
      <c r="M199" s="4"/>
      <c r="N199" s="4"/>
    </row>
    <row r="200" spans="2:14" x14ac:dyDescent="0.25">
      <c r="B200" s="4"/>
      <c r="C200" s="4"/>
      <c r="D200" s="4"/>
      <c r="E200" s="4"/>
      <c r="F200" s="4"/>
      <c r="G200" s="4"/>
      <c r="H200" s="4"/>
      <c r="I200" s="4"/>
      <c r="J200" s="5"/>
      <c r="K200" s="5"/>
      <c r="L200" s="5"/>
      <c r="M200" s="4"/>
      <c r="N200" s="4"/>
    </row>
    <row r="201" spans="2:14" x14ac:dyDescent="0.25">
      <c r="B201" s="4"/>
      <c r="C201" s="4"/>
      <c r="D201" s="4"/>
      <c r="E201" s="4"/>
      <c r="F201" s="4"/>
      <c r="G201" s="4"/>
      <c r="H201" s="4"/>
      <c r="I201" s="4"/>
      <c r="J201" s="5"/>
      <c r="K201" s="5"/>
      <c r="L201" s="5"/>
      <c r="M201" s="4"/>
      <c r="N201" s="4"/>
    </row>
  </sheetData>
  <mergeCells count="88">
    <mergeCell ref="M114:M116"/>
    <mergeCell ref="M117:M119"/>
    <mergeCell ref="M71:M73"/>
    <mergeCell ref="M80:M85"/>
    <mergeCell ref="M86:M91"/>
    <mergeCell ref="M92:M94"/>
    <mergeCell ref="M98:M100"/>
    <mergeCell ref="M48:M50"/>
    <mergeCell ref="M57:M60"/>
    <mergeCell ref="M61:M64"/>
    <mergeCell ref="M65:M67"/>
    <mergeCell ref="M12:M14"/>
    <mergeCell ref="N12:N14"/>
    <mergeCell ref="M27:M29"/>
    <mergeCell ref="M44:M47"/>
    <mergeCell ref="B95:B97"/>
    <mergeCell ref="C95:C97"/>
    <mergeCell ref="D95:D97"/>
    <mergeCell ref="C77:C79"/>
    <mergeCell ref="D77:D79"/>
    <mergeCell ref="D92:D94"/>
    <mergeCell ref="C92:C94"/>
    <mergeCell ref="L12:L14"/>
    <mergeCell ref="J23:J24"/>
    <mergeCell ref="C27:C29"/>
    <mergeCell ref="D68:D70"/>
    <mergeCell ref="C68:C70"/>
    <mergeCell ref="B12:B14"/>
    <mergeCell ref="C117:C119"/>
    <mergeCell ref="D117:D119"/>
    <mergeCell ref="D71:D73"/>
    <mergeCell ref="C71:C73"/>
    <mergeCell ref="C80:C85"/>
    <mergeCell ref="C86:C91"/>
    <mergeCell ref="D81:D83"/>
    <mergeCell ref="D87:D89"/>
    <mergeCell ref="C114:C116"/>
    <mergeCell ref="D114:D116"/>
    <mergeCell ref="C74:C76"/>
    <mergeCell ref="C15:C18"/>
    <mergeCell ref="I12:I14"/>
    <mergeCell ref="J12:J14"/>
    <mergeCell ref="E12:F12"/>
    <mergeCell ref="D12:D14"/>
    <mergeCell ref="C12:C14"/>
    <mergeCell ref="D15:D18"/>
    <mergeCell ref="B15:B18"/>
    <mergeCell ref="G12:H12"/>
    <mergeCell ref="D27:D29"/>
    <mergeCell ref="D30:D32"/>
    <mergeCell ref="D40:D43"/>
    <mergeCell ref="D33:D35"/>
    <mergeCell ref="D36:D39"/>
    <mergeCell ref="B19:B21"/>
    <mergeCell ref="B33:B35"/>
    <mergeCell ref="B27:B29"/>
    <mergeCell ref="B23:B26"/>
    <mergeCell ref="B30:B32"/>
    <mergeCell ref="D19:D22"/>
    <mergeCell ref="C33:C35"/>
    <mergeCell ref="D23:D26"/>
    <mergeCell ref="C36:C39"/>
    <mergeCell ref="C107:C112"/>
    <mergeCell ref="D107:D109"/>
    <mergeCell ref="C101:C106"/>
    <mergeCell ref="D61:D64"/>
    <mergeCell ref="D102:D104"/>
    <mergeCell ref="C98:C100"/>
    <mergeCell ref="D98:D100"/>
    <mergeCell ref="D74:D76"/>
    <mergeCell ref="C48:C50"/>
    <mergeCell ref="D48:D50"/>
    <mergeCell ref="D44:D47"/>
    <mergeCell ref="C54:C56"/>
    <mergeCell ref="D57:D59"/>
    <mergeCell ref="B68:B70"/>
    <mergeCell ref="C57:C60"/>
    <mergeCell ref="C51:C53"/>
    <mergeCell ref="D51:D53"/>
    <mergeCell ref="C61:C64"/>
    <mergeCell ref="D65:D67"/>
    <mergeCell ref="C65:C67"/>
    <mergeCell ref="D54:D56"/>
    <mergeCell ref="C40:C43"/>
    <mergeCell ref="C44:C47"/>
    <mergeCell ref="C19:C22"/>
    <mergeCell ref="C23:C26"/>
    <mergeCell ref="C30:C3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2023-07-21T08:40:24Z</cp:lastPrinted>
  <dcterms:created xsi:type="dcterms:W3CDTF">2019-11-29T03:21:02Z</dcterms:created>
  <dcterms:modified xsi:type="dcterms:W3CDTF">2023-07-21T10:42:08Z</dcterms:modified>
</cp:coreProperties>
</file>