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-6105" yWindow="2550" windowWidth="19440" windowHeight="6150"/>
  </bookViews>
  <sheets>
    <sheet name="Лист 1" sheetId="6" r:id="rId1"/>
  </sheets>
  <definedNames>
    <definedName name="_xlnm.Print_Area" localSheetId="0">'Лист 1'!$A$1:$U$215</definedName>
  </definedNames>
  <calcPr calcId="125725"/>
</workbook>
</file>

<file path=xl/calcChain.xml><?xml version="1.0" encoding="utf-8"?>
<calcChain xmlns="http://schemas.openxmlformats.org/spreadsheetml/2006/main">
  <c r="O31" i="6"/>
  <c r="S211" l="1"/>
  <c r="R211"/>
  <c r="Q211"/>
  <c r="P211"/>
  <c r="S206"/>
  <c r="R206"/>
  <c r="Q206"/>
  <c r="P206"/>
  <c r="S201"/>
  <c r="R201"/>
  <c r="Q201"/>
  <c r="P201"/>
  <c r="S196"/>
  <c r="R196"/>
  <c r="Q196"/>
  <c r="P196"/>
  <c r="S191"/>
  <c r="R191"/>
  <c r="Q191"/>
  <c r="P191"/>
  <c r="S186"/>
  <c r="R186"/>
  <c r="Q186"/>
  <c r="P186"/>
  <c r="S181"/>
  <c r="R181"/>
  <c r="Q181"/>
  <c r="P181"/>
  <c r="S180"/>
  <c r="R180"/>
  <c r="Q180"/>
  <c r="P180"/>
  <c r="S179"/>
  <c r="R179"/>
  <c r="Q179"/>
  <c r="P179"/>
  <c r="S178"/>
  <c r="R178"/>
  <c r="Q178"/>
  <c r="P178"/>
  <c r="S177"/>
  <c r="R177"/>
  <c r="Q177"/>
  <c r="P177"/>
  <c r="S176"/>
  <c r="R176"/>
  <c r="Q176"/>
  <c r="P176"/>
  <c r="S171"/>
  <c r="R171"/>
  <c r="Q171"/>
  <c r="P171"/>
  <c r="S166"/>
  <c r="R166"/>
  <c r="Q166"/>
  <c r="P166"/>
  <c r="S161"/>
  <c r="R161"/>
  <c r="Q161"/>
  <c r="P161"/>
  <c r="S156"/>
  <c r="R156"/>
  <c r="Q156"/>
  <c r="P156"/>
  <c r="S151"/>
  <c r="R151"/>
  <c r="Q151"/>
  <c r="P151"/>
  <c r="S150"/>
  <c r="R150"/>
  <c r="Q150"/>
  <c r="P150"/>
  <c r="S149"/>
  <c r="R149"/>
  <c r="Q149"/>
  <c r="P149"/>
  <c r="S148"/>
  <c r="R148"/>
  <c r="Q148"/>
  <c r="P148"/>
  <c r="S147"/>
  <c r="R147"/>
  <c r="Q147"/>
  <c r="P147"/>
  <c r="S146"/>
  <c r="R146"/>
  <c r="Q146"/>
  <c r="P146"/>
  <c r="S141"/>
  <c r="R141"/>
  <c r="Q141"/>
  <c r="P141"/>
  <c r="S136"/>
  <c r="R136"/>
  <c r="Q136"/>
  <c r="P136"/>
  <c r="S135"/>
  <c r="R135"/>
  <c r="Q135"/>
  <c r="P135"/>
  <c r="S134"/>
  <c r="R134"/>
  <c r="Q134"/>
  <c r="P134"/>
  <c r="S133"/>
  <c r="R133"/>
  <c r="Q133"/>
  <c r="P133"/>
  <c r="S132"/>
  <c r="R132"/>
  <c r="Q132"/>
  <c r="P132"/>
  <c r="S131"/>
  <c r="R131"/>
  <c r="Q131"/>
  <c r="P131"/>
  <c r="S126"/>
  <c r="R126"/>
  <c r="Q126"/>
  <c r="P126"/>
  <c r="S121"/>
  <c r="R121"/>
  <c r="Q121"/>
  <c r="P121"/>
  <c r="S116"/>
  <c r="R116"/>
  <c r="Q116"/>
  <c r="P116"/>
  <c r="S111"/>
  <c r="R111"/>
  <c r="Q111"/>
  <c r="P111"/>
  <c r="S110"/>
  <c r="R110"/>
  <c r="Q110"/>
  <c r="P110"/>
  <c r="S109"/>
  <c r="R109"/>
  <c r="Q109"/>
  <c r="P109"/>
  <c r="S108"/>
  <c r="R108"/>
  <c r="Q108"/>
  <c r="P108"/>
  <c r="S107"/>
  <c r="R107"/>
  <c r="Q107"/>
  <c r="P107"/>
  <c r="S106"/>
  <c r="R106"/>
  <c r="Q106"/>
  <c r="P106"/>
  <c r="S101"/>
  <c r="R101"/>
  <c r="Q101"/>
  <c r="P101"/>
  <c r="S96"/>
  <c r="R96"/>
  <c r="Q96"/>
  <c r="P96"/>
  <c r="S91"/>
  <c r="R91"/>
  <c r="Q91"/>
  <c r="P91"/>
  <c r="S86"/>
  <c r="R86"/>
  <c r="Q86"/>
  <c r="P86"/>
  <c r="S81"/>
  <c r="R81"/>
  <c r="Q81"/>
  <c r="P81"/>
  <c r="S80"/>
  <c r="R80"/>
  <c r="Q80"/>
  <c r="P80"/>
  <c r="S79"/>
  <c r="R79"/>
  <c r="Q79"/>
  <c r="P79"/>
  <c r="S78"/>
  <c r="R78"/>
  <c r="Q78"/>
  <c r="P78"/>
  <c r="S77"/>
  <c r="R77"/>
  <c r="Q77"/>
  <c r="P77"/>
  <c r="S76"/>
  <c r="R76"/>
  <c r="Q76"/>
  <c r="P76"/>
  <c r="S71"/>
  <c r="R71"/>
  <c r="Q71"/>
  <c r="P71"/>
  <c r="S66"/>
  <c r="R66"/>
  <c r="Q66"/>
  <c r="P66"/>
  <c r="S61"/>
  <c r="R61"/>
  <c r="Q61"/>
  <c r="P61"/>
  <c r="S60"/>
  <c r="R60"/>
  <c r="Q60"/>
  <c r="P60"/>
  <c r="S59"/>
  <c r="R59"/>
  <c r="Q59"/>
  <c r="P59"/>
  <c r="S58"/>
  <c r="R58"/>
  <c r="Q58"/>
  <c r="P58"/>
  <c r="S57"/>
  <c r="R57"/>
  <c r="Q57"/>
  <c r="P57"/>
  <c r="S56"/>
  <c r="R56"/>
  <c r="Q56"/>
  <c r="P56"/>
  <c r="S51"/>
  <c r="R51"/>
  <c r="Q51"/>
  <c r="P51"/>
  <c r="S46"/>
  <c r="R46"/>
  <c r="Q46"/>
  <c r="P46"/>
  <c r="S41"/>
  <c r="R41"/>
  <c r="Q41"/>
  <c r="P41"/>
  <c r="S36"/>
  <c r="R36"/>
  <c r="Q36"/>
  <c r="P36"/>
  <c r="S31"/>
  <c r="R31"/>
  <c r="Q31"/>
  <c r="P31"/>
  <c r="S26"/>
  <c r="R26"/>
  <c r="Q26"/>
  <c r="P26"/>
  <c r="S21"/>
  <c r="R21"/>
  <c r="Q21"/>
  <c r="P21"/>
  <c r="S20"/>
  <c r="R20"/>
  <c r="Q20"/>
  <c r="P20"/>
  <c r="S19"/>
  <c r="R19"/>
  <c r="Q19"/>
  <c r="P19"/>
  <c r="S18"/>
  <c r="R18"/>
  <c r="Q18"/>
  <c r="P18"/>
  <c r="S17"/>
  <c r="R17"/>
  <c r="Q17"/>
  <c r="P17"/>
  <c r="S16"/>
  <c r="R16"/>
  <c r="Q16"/>
  <c r="P16"/>
  <c r="S15"/>
  <c r="R15"/>
  <c r="Q15"/>
  <c r="P15"/>
  <c r="S14"/>
  <c r="R14"/>
  <c r="Q14"/>
  <c r="P14"/>
  <c r="S13"/>
  <c r="R13"/>
  <c r="Q13"/>
  <c r="P13"/>
  <c r="S12"/>
  <c r="R12"/>
  <c r="Q12"/>
  <c r="P12"/>
  <c r="S11"/>
  <c r="R11"/>
  <c r="Q11"/>
  <c r="P11"/>
  <c r="U27" l="1"/>
  <c r="T26"/>
  <c r="T211"/>
  <c r="T206"/>
  <c r="T201"/>
  <c r="T196"/>
  <c r="T191"/>
  <c r="T186"/>
  <c r="T181"/>
  <c r="T180"/>
  <c r="T179"/>
  <c r="T178"/>
  <c r="T177"/>
  <c r="T176" s="1"/>
  <c r="T171"/>
  <c r="T166"/>
  <c r="T161"/>
  <c r="T156"/>
  <c r="T151"/>
  <c r="T150"/>
  <c r="T149"/>
  <c r="T148"/>
  <c r="T147"/>
  <c r="T146" s="1"/>
  <c r="T141"/>
  <c r="T136"/>
  <c r="T135"/>
  <c r="T134"/>
  <c r="T133"/>
  <c r="T132"/>
  <c r="T131"/>
  <c r="T126"/>
  <c r="T121"/>
  <c r="T116"/>
  <c r="T111"/>
  <c r="T110"/>
  <c r="T109"/>
  <c r="T108"/>
  <c r="T107"/>
  <c r="T101"/>
  <c r="T96"/>
  <c r="T91"/>
  <c r="T86"/>
  <c r="T81"/>
  <c r="T80"/>
  <c r="T79"/>
  <c r="T78"/>
  <c r="T76" s="1"/>
  <c r="T77"/>
  <c r="T71"/>
  <c r="T66"/>
  <c r="T61"/>
  <c r="T60"/>
  <c r="T59"/>
  <c r="T58"/>
  <c r="T56" s="1"/>
  <c r="T57"/>
  <c r="T51"/>
  <c r="T46"/>
  <c r="T41"/>
  <c r="T36"/>
  <c r="T31"/>
  <c r="T21"/>
  <c r="T106" l="1"/>
  <c r="N17"/>
  <c r="O17"/>
  <c r="T17"/>
  <c r="T12" s="1"/>
  <c r="N18"/>
  <c r="O18"/>
  <c r="T18"/>
  <c r="T13" s="1"/>
  <c r="N19"/>
  <c r="O19"/>
  <c r="T19"/>
  <c r="T14" s="1"/>
  <c r="N20"/>
  <c r="O20"/>
  <c r="T20"/>
  <c r="T15" s="1"/>
  <c r="N21"/>
  <c r="O21"/>
  <c r="N26"/>
  <c r="O26"/>
  <c r="N31"/>
  <c r="N36"/>
  <c r="O36"/>
  <c r="N41"/>
  <c r="O41"/>
  <c r="N46"/>
  <c r="O46"/>
  <c r="N51"/>
  <c r="O51"/>
  <c r="N57"/>
  <c r="O57"/>
  <c r="N58"/>
  <c r="O58"/>
  <c r="N59"/>
  <c r="O59"/>
  <c r="N60"/>
  <c r="O60"/>
  <c r="N61"/>
  <c r="O61"/>
  <c r="N66"/>
  <c r="O66"/>
  <c r="N71"/>
  <c r="O71"/>
  <c r="N77"/>
  <c r="O77"/>
  <c r="N78"/>
  <c r="O78"/>
  <c r="N79"/>
  <c r="O79"/>
  <c r="N80"/>
  <c r="O80"/>
  <c r="N81"/>
  <c r="O81"/>
  <c r="N86"/>
  <c r="O86"/>
  <c r="N91"/>
  <c r="O91"/>
  <c r="N96"/>
  <c r="O96"/>
  <c r="N101"/>
  <c r="O101"/>
  <c r="N107"/>
  <c r="O107"/>
  <c r="N108"/>
  <c r="O108"/>
  <c r="N109"/>
  <c r="O109"/>
  <c r="N110"/>
  <c r="O110"/>
  <c r="N111"/>
  <c r="O111"/>
  <c r="N116"/>
  <c r="O116"/>
  <c r="N121"/>
  <c r="O121"/>
  <c r="N126"/>
  <c r="O126"/>
  <c r="N132"/>
  <c r="O132"/>
  <c r="N133"/>
  <c r="O133"/>
  <c r="N134"/>
  <c r="O134"/>
  <c r="N135"/>
  <c r="O135"/>
  <c r="N136"/>
  <c r="O136"/>
  <c r="N141"/>
  <c r="O141"/>
  <c r="N147"/>
  <c r="O147"/>
  <c r="N148"/>
  <c r="O148"/>
  <c r="N149"/>
  <c r="O149"/>
  <c r="N150"/>
  <c r="O150"/>
  <c r="N151"/>
  <c r="O151"/>
  <c r="N156"/>
  <c r="O156"/>
  <c r="N161"/>
  <c r="O161"/>
  <c r="N166"/>
  <c r="O166"/>
  <c r="N171"/>
  <c r="O171"/>
  <c r="N177"/>
  <c r="O177"/>
  <c r="N178"/>
  <c r="O178"/>
  <c r="N179"/>
  <c r="O179"/>
  <c r="N180"/>
  <c r="O180"/>
  <c r="N181"/>
  <c r="O181"/>
  <c r="N186"/>
  <c r="O186"/>
  <c r="N191"/>
  <c r="O191"/>
  <c r="N196"/>
  <c r="O196"/>
  <c r="N201"/>
  <c r="O201"/>
  <c r="N206"/>
  <c r="O206"/>
  <c r="N211"/>
  <c r="O211"/>
  <c r="O176" l="1"/>
  <c r="O146"/>
  <c r="O131"/>
  <c r="O106"/>
  <c r="O76"/>
  <c r="O56"/>
  <c r="N15"/>
  <c r="O14"/>
  <c r="N13"/>
  <c r="O12"/>
  <c r="N176"/>
  <c r="N146"/>
  <c r="N131"/>
  <c r="N106"/>
  <c r="N76"/>
  <c r="N56"/>
  <c r="O15"/>
  <c r="N14"/>
  <c r="O13"/>
  <c r="N12"/>
  <c r="T11"/>
  <c r="T16"/>
  <c r="N16"/>
  <c r="O16"/>
  <c r="N11" l="1"/>
  <c r="O11"/>
  <c r="M18"/>
  <c r="M19"/>
  <c r="M20"/>
  <c r="M17"/>
  <c r="U55"/>
  <c r="U54"/>
  <c r="U53"/>
  <c r="U52"/>
  <c r="M51"/>
  <c r="L51"/>
  <c r="K51"/>
  <c r="J51"/>
  <c r="I51"/>
  <c r="H51"/>
  <c r="G51"/>
  <c r="F51"/>
  <c r="E51"/>
  <c r="U50"/>
  <c r="U49"/>
  <c r="U48"/>
  <c r="U47"/>
  <c r="M46"/>
  <c r="L46"/>
  <c r="K46"/>
  <c r="J46"/>
  <c r="I46"/>
  <c r="H46"/>
  <c r="G46"/>
  <c r="F46"/>
  <c r="E46"/>
  <c r="U51" l="1"/>
  <c r="U46"/>
  <c r="U170"/>
  <c r="U169"/>
  <c r="U168"/>
  <c r="U167"/>
  <c r="U166" s="1"/>
  <c r="U165"/>
  <c r="U164"/>
  <c r="U163"/>
  <c r="U162"/>
  <c r="U160"/>
  <c r="U159"/>
  <c r="U158"/>
  <c r="U157"/>
  <c r="U156" s="1"/>
  <c r="U155"/>
  <c r="U154"/>
  <c r="U153"/>
  <c r="U152"/>
  <c r="U151" s="1"/>
  <c r="U145"/>
  <c r="U144"/>
  <c r="U143"/>
  <c r="U142"/>
  <c r="U140"/>
  <c r="U139"/>
  <c r="U138"/>
  <c r="U137"/>
  <c r="U136" s="1"/>
  <c r="U130"/>
  <c r="U129"/>
  <c r="U128"/>
  <c r="U127"/>
  <c r="U126" s="1"/>
  <c r="U125"/>
  <c r="U120"/>
  <c r="U119"/>
  <c r="U118"/>
  <c r="U117"/>
  <c r="U115"/>
  <c r="U114"/>
  <c r="U113"/>
  <c r="U112"/>
  <c r="U105"/>
  <c r="U104"/>
  <c r="U103"/>
  <c r="U102"/>
  <c r="U101" s="1"/>
  <c r="U100"/>
  <c r="U99"/>
  <c r="U98"/>
  <c r="U97"/>
  <c r="U96" s="1"/>
  <c r="U95"/>
  <c r="U94"/>
  <c r="U93"/>
  <c r="U92"/>
  <c r="U90"/>
  <c r="U89"/>
  <c r="U88"/>
  <c r="U87"/>
  <c r="U83"/>
  <c r="U84"/>
  <c r="U85"/>
  <c r="U82"/>
  <c r="U75"/>
  <c r="U74"/>
  <c r="U73"/>
  <c r="U72"/>
  <c r="U71" s="1"/>
  <c r="U70"/>
  <c r="U69"/>
  <c r="U68"/>
  <c r="U67"/>
  <c r="U66" s="1"/>
  <c r="U63"/>
  <c r="U64"/>
  <c r="U65"/>
  <c r="U62"/>
  <c r="U23"/>
  <c r="U22"/>
  <c r="U28"/>
  <c r="U29"/>
  <c r="U30"/>
  <c r="U32"/>
  <c r="U33"/>
  <c r="U34"/>
  <c r="U35"/>
  <c r="U37"/>
  <c r="U38"/>
  <c r="U39"/>
  <c r="U40"/>
  <c r="U42"/>
  <c r="U43"/>
  <c r="U44"/>
  <c r="U45"/>
  <c r="U25"/>
  <c r="U24"/>
  <c r="L17"/>
  <c r="L18"/>
  <c r="L19"/>
  <c r="L20"/>
  <c r="L21"/>
  <c r="M21"/>
  <c r="L26"/>
  <c r="M26"/>
  <c r="L31"/>
  <c r="M31"/>
  <c r="L36"/>
  <c r="M36"/>
  <c r="L41"/>
  <c r="M41"/>
  <c r="L57"/>
  <c r="M57"/>
  <c r="L58"/>
  <c r="M58"/>
  <c r="L59"/>
  <c r="M59"/>
  <c r="L60"/>
  <c r="M60"/>
  <c r="L61"/>
  <c r="M61"/>
  <c r="L66"/>
  <c r="M66"/>
  <c r="L71"/>
  <c r="M71"/>
  <c r="L77"/>
  <c r="M77"/>
  <c r="L78"/>
  <c r="M78"/>
  <c r="L79"/>
  <c r="M79"/>
  <c r="L80"/>
  <c r="M80"/>
  <c r="L81"/>
  <c r="M81"/>
  <c r="L86"/>
  <c r="M86"/>
  <c r="L91"/>
  <c r="M91"/>
  <c r="L96"/>
  <c r="M96"/>
  <c r="L101"/>
  <c r="M101"/>
  <c r="L107"/>
  <c r="M107"/>
  <c r="L108"/>
  <c r="M108"/>
  <c r="L109"/>
  <c r="M109"/>
  <c r="L110"/>
  <c r="M110"/>
  <c r="L111"/>
  <c r="M111"/>
  <c r="L116"/>
  <c r="M116"/>
  <c r="L121"/>
  <c r="M121"/>
  <c r="L126"/>
  <c r="M126"/>
  <c r="L132"/>
  <c r="M132"/>
  <c r="L133"/>
  <c r="M133"/>
  <c r="L134"/>
  <c r="M134"/>
  <c r="L135"/>
  <c r="M135"/>
  <c r="L136"/>
  <c r="M136"/>
  <c r="L141"/>
  <c r="M141"/>
  <c r="L147"/>
  <c r="M147"/>
  <c r="L148"/>
  <c r="M148"/>
  <c r="L149"/>
  <c r="M149"/>
  <c r="L150"/>
  <c r="M150"/>
  <c r="L151"/>
  <c r="M151"/>
  <c r="L156"/>
  <c r="M156"/>
  <c r="L161"/>
  <c r="M161"/>
  <c r="L166"/>
  <c r="M166"/>
  <c r="L171"/>
  <c r="M171"/>
  <c r="L177"/>
  <c r="M177"/>
  <c r="L178"/>
  <c r="M178"/>
  <c r="L179"/>
  <c r="M179"/>
  <c r="L180"/>
  <c r="M180"/>
  <c r="L181"/>
  <c r="M181"/>
  <c r="L186"/>
  <c r="M186"/>
  <c r="L191"/>
  <c r="M191"/>
  <c r="L196"/>
  <c r="M196"/>
  <c r="L201"/>
  <c r="M201"/>
  <c r="L206"/>
  <c r="M206"/>
  <c r="L211"/>
  <c r="M211"/>
  <c r="K17"/>
  <c r="K18"/>
  <c r="K19"/>
  <c r="K20"/>
  <c r="K21"/>
  <c r="K26"/>
  <c r="K31"/>
  <c r="K36"/>
  <c r="K41"/>
  <c r="K57"/>
  <c r="K58"/>
  <c r="K59"/>
  <c r="K60"/>
  <c r="K61"/>
  <c r="K66"/>
  <c r="K71"/>
  <c r="K77"/>
  <c r="K78"/>
  <c r="K79"/>
  <c r="K80"/>
  <c r="K81"/>
  <c r="K86"/>
  <c r="K91"/>
  <c r="K96"/>
  <c r="K101"/>
  <c r="K107"/>
  <c r="K108"/>
  <c r="K109"/>
  <c r="K110"/>
  <c r="K111"/>
  <c r="K116"/>
  <c r="K121"/>
  <c r="K126"/>
  <c r="K132"/>
  <c r="K133"/>
  <c r="K134"/>
  <c r="K135"/>
  <c r="K136"/>
  <c r="K141"/>
  <c r="K147"/>
  <c r="K148"/>
  <c r="K149"/>
  <c r="K150"/>
  <c r="K151"/>
  <c r="K156"/>
  <c r="K161"/>
  <c r="K166"/>
  <c r="K171"/>
  <c r="K177"/>
  <c r="K178"/>
  <c r="K179"/>
  <c r="K180"/>
  <c r="K181"/>
  <c r="K186"/>
  <c r="K191"/>
  <c r="K196"/>
  <c r="K201"/>
  <c r="K206"/>
  <c r="K211"/>
  <c r="J26"/>
  <c r="J31"/>
  <c r="J41"/>
  <c r="J57"/>
  <c r="J58"/>
  <c r="J161"/>
  <c r="J166"/>
  <c r="J147"/>
  <c r="J148"/>
  <c r="J149"/>
  <c r="J150"/>
  <c r="J126"/>
  <c r="U91" l="1"/>
  <c r="U111"/>
  <c r="U116"/>
  <c r="U20"/>
  <c r="U18"/>
  <c r="U86"/>
  <c r="M15"/>
  <c r="U19"/>
  <c r="U17"/>
  <c r="U141"/>
  <c r="U161"/>
  <c r="K106"/>
  <c r="L176"/>
  <c r="M146"/>
  <c r="M131"/>
  <c r="M106"/>
  <c r="L76"/>
  <c r="M56"/>
  <c r="L14"/>
  <c r="M13"/>
  <c r="L12"/>
  <c r="K176"/>
  <c r="K12"/>
  <c r="M176"/>
  <c r="L146"/>
  <c r="L131"/>
  <c r="L106"/>
  <c r="M76"/>
  <c r="L56"/>
  <c r="L15"/>
  <c r="M14"/>
  <c r="L13"/>
  <c r="L11" s="1"/>
  <c r="M12"/>
  <c r="K15"/>
  <c r="K146"/>
  <c r="K13"/>
  <c r="L16"/>
  <c r="M16"/>
  <c r="K131"/>
  <c r="K76"/>
  <c r="K56"/>
  <c r="K14"/>
  <c r="K16"/>
  <c r="J146"/>
  <c r="U215"/>
  <c r="U214"/>
  <c r="U213"/>
  <c r="U212"/>
  <c r="J211"/>
  <c r="I211"/>
  <c r="H211"/>
  <c r="G211"/>
  <c r="F211"/>
  <c r="E211"/>
  <c r="U211" s="1"/>
  <c r="U210"/>
  <c r="U209"/>
  <c r="U208"/>
  <c r="U207"/>
  <c r="J206"/>
  <c r="I206"/>
  <c r="H206"/>
  <c r="G206"/>
  <c r="F206"/>
  <c r="E206"/>
  <c r="U206" s="1"/>
  <c r="U205"/>
  <c r="U204"/>
  <c r="U203"/>
  <c r="U202"/>
  <c r="J201"/>
  <c r="I201"/>
  <c r="H201"/>
  <c r="G201"/>
  <c r="F201"/>
  <c r="E201"/>
  <c r="U201" s="1"/>
  <c r="U200"/>
  <c r="U199"/>
  <c r="U198"/>
  <c r="U197"/>
  <c r="J196"/>
  <c r="I196"/>
  <c r="H196"/>
  <c r="G196"/>
  <c r="F196"/>
  <c r="E196"/>
  <c r="U196" s="1"/>
  <c r="U195"/>
  <c r="U194"/>
  <c r="U193"/>
  <c r="U192"/>
  <c r="J191"/>
  <c r="I191"/>
  <c r="H191"/>
  <c r="G191"/>
  <c r="F191"/>
  <c r="E191"/>
  <c r="U191" s="1"/>
  <c r="U190"/>
  <c r="U189"/>
  <c r="U188"/>
  <c r="U187"/>
  <c r="J186"/>
  <c r="I186"/>
  <c r="H186"/>
  <c r="G186"/>
  <c r="F186"/>
  <c r="E186"/>
  <c r="U186" s="1"/>
  <c r="U185"/>
  <c r="U184"/>
  <c r="U179" s="1"/>
  <c r="U183"/>
  <c r="U182"/>
  <c r="U177" s="1"/>
  <c r="J181"/>
  <c r="I181"/>
  <c r="H181"/>
  <c r="G181"/>
  <c r="F181"/>
  <c r="E181"/>
  <c r="U180"/>
  <c r="J180"/>
  <c r="I180"/>
  <c r="H180"/>
  <c r="G180"/>
  <c r="F180"/>
  <c r="E180"/>
  <c r="J179"/>
  <c r="I179"/>
  <c r="H179"/>
  <c r="G179"/>
  <c r="F179"/>
  <c r="E179"/>
  <c r="U178"/>
  <c r="J178"/>
  <c r="I178"/>
  <c r="H178"/>
  <c r="G178"/>
  <c r="F178"/>
  <c r="E178"/>
  <c r="J177"/>
  <c r="I177"/>
  <c r="H177"/>
  <c r="H176" s="1"/>
  <c r="G177"/>
  <c r="F177"/>
  <c r="F176" s="1"/>
  <c r="E177"/>
  <c r="U175"/>
  <c r="U174"/>
  <c r="U173"/>
  <c r="U172"/>
  <c r="J171"/>
  <c r="I171"/>
  <c r="H171"/>
  <c r="G171"/>
  <c r="F171"/>
  <c r="E171"/>
  <c r="I166"/>
  <c r="H166"/>
  <c r="G166"/>
  <c r="F166"/>
  <c r="E166"/>
  <c r="I161"/>
  <c r="H161"/>
  <c r="G161"/>
  <c r="F161"/>
  <c r="E161"/>
  <c r="J156"/>
  <c r="I156"/>
  <c r="H156"/>
  <c r="G156"/>
  <c r="F156"/>
  <c r="E156"/>
  <c r="U149"/>
  <c r="U147"/>
  <c r="J151"/>
  <c r="I151"/>
  <c r="H151"/>
  <c r="G151"/>
  <c r="F151"/>
  <c r="E151"/>
  <c r="U150"/>
  <c r="I150"/>
  <c r="H150"/>
  <c r="G150"/>
  <c r="F150"/>
  <c r="E150"/>
  <c r="I149"/>
  <c r="H149"/>
  <c r="G149"/>
  <c r="F149"/>
  <c r="E149"/>
  <c r="U148"/>
  <c r="I148"/>
  <c r="H148"/>
  <c r="G148"/>
  <c r="F148"/>
  <c r="E148"/>
  <c r="I147"/>
  <c r="H147"/>
  <c r="G147"/>
  <c r="F147"/>
  <c r="E147"/>
  <c r="J141"/>
  <c r="I141"/>
  <c r="H141"/>
  <c r="G141"/>
  <c r="F141"/>
  <c r="E141"/>
  <c r="U135"/>
  <c r="U133"/>
  <c r="J136"/>
  <c r="I136"/>
  <c r="H136"/>
  <c r="G136"/>
  <c r="F136"/>
  <c r="E136"/>
  <c r="J135"/>
  <c r="I135"/>
  <c r="H135"/>
  <c r="G135"/>
  <c r="F135"/>
  <c r="E135"/>
  <c r="U134"/>
  <c r="J134"/>
  <c r="I134"/>
  <c r="H134"/>
  <c r="G134"/>
  <c r="F134"/>
  <c r="E134"/>
  <c r="J133"/>
  <c r="I133"/>
  <c r="H133"/>
  <c r="G133"/>
  <c r="F133"/>
  <c r="E133"/>
  <c r="U132"/>
  <c r="J132"/>
  <c r="I132"/>
  <c r="H132"/>
  <c r="G132"/>
  <c r="F132"/>
  <c r="E132"/>
  <c r="I126"/>
  <c r="H126"/>
  <c r="G126"/>
  <c r="F126"/>
  <c r="E126"/>
  <c r="E124"/>
  <c r="E123"/>
  <c r="U123" s="1"/>
  <c r="E122"/>
  <c r="J121"/>
  <c r="I121"/>
  <c r="H121"/>
  <c r="G121"/>
  <c r="F121"/>
  <c r="J116"/>
  <c r="I116"/>
  <c r="H116"/>
  <c r="G116"/>
  <c r="F116"/>
  <c r="E116"/>
  <c r="U110"/>
  <c r="J111"/>
  <c r="I111"/>
  <c r="H111"/>
  <c r="G111"/>
  <c r="F111"/>
  <c r="E111"/>
  <c r="J110"/>
  <c r="I110"/>
  <c r="H110"/>
  <c r="G110"/>
  <c r="F110"/>
  <c r="E110"/>
  <c r="J109"/>
  <c r="I109"/>
  <c r="H109"/>
  <c r="G109"/>
  <c r="F109"/>
  <c r="E109"/>
  <c r="J108"/>
  <c r="I108"/>
  <c r="H108"/>
  <c r="G108"/>
  <c r="F108"/>
  <c r="E108"/>
  <c r="J107"/>
  <c r="I107"/>
  <c r="H107"/>
  <c r="H106" s="1"/>
  <c r="G107"/>
  <c r="F107"/>
  <c r="F106" s="1"/>
  <c r="E107"/>
  <c r="J106"/>
  <c r="J101"/>
  <c r="I101"/>
  <c r="H101"/>
  <c r="G101"/>
  <c r="F101"/>
  <c r="E101"/>
  <c r="J96"/>
  <c r="I96"/>
  <c r="H96"/>
  <c r="G96"/>
  <c r="F96"/>
  <c r="E96"/>
  <c r="J91"/>
  <c r="I91"/>
  <c r="H91"/>
  <c r="G91"/>
  <c r="F91"/>
  <c r="E91"/>
  <c r="J86"/>
  <c r="I86"/>
  <c r="H86"/>
  <c r="G86"/>
  <c r="F86"/>
  <c r="E86"/>
  <c r="U78"/>
  <c r="U81"/>
  <c r="J81"/>
  <c r="I81"/>
  <c r="H81"/>
  <c r="G81"/>
  <c r="F81"/>
  <c r="E81"/>
  <c r="J80"/>
  <c r="I80"/>
  <c r="H80"/>
  <c r="G80"/>
  <c r="F80"/>
  <c r="E80"/>
  <c r="U79"/>
  <c r="J79"/>
  <c r="I79"/>
  <c r="H79"/>
  <c r="G79"/>
  <c r="F79"/>
  <c r="E79"/>
  <c r="J78"/>
  <c r="I78"/>
  <c r="H78"/>
  <c r="G78"/>
  <c r="F78"/>
  <c r="E78"/>
  <c r="U77"/>
  <c r="J77"/>
  <c r="I77"/>
  <c r="H77"/>
  <c r="G77"/>
  <c r="F77"/>
  <c r="E77"/>
  <c r="J71"/>
  <c r="I71"/>
  <c r="H71"/>
  <c r="G71"/>
  <c r="F71"/>
  <c r="E71"/>
  <c r="J66"/>
  <c r="I66"/>
  <c r="H66"/>
  <c r="G66"/>
  <c r="F66"/>
  <c r="E66"/>
  <c r="U60"/>
  <c r="U58"/>
  <c r="U61"/>
  <c r="J61"/>
  <c r="I61"/>
  <c r="H61"/>
  <c r="G61"/>
  <c r="F61"/>
  <c r="E61"/>
  <c r="J60"/>
  <c r="I60"/>
  <c r="H60"/>
  <c r="G60"/>
  <c r="F60"/>
  <c r="E60"/>
  <c r="U59"/>
  <c r="J59"/>
  <c r="I59"/>
  <c r="H59"/>
  <c r="G59"/>
  <c r="F59"/>
  <c r="E59"/>
  <c r="I58"/>
  <c r="H58"/>
  <c r="G58"/>
  <c r="F58"/>
  <c r="E58"/>
  <c r="U57"/>
  <c r="U56" s="1"/>
  <c r="I57"/>
  <c r="H57"/>
  <c r="G57"/>
  <c r="F57"/>
  <c r="E57"/>
  <c r="I41"/>
  <c r="H41"/>
  <c r="G41"/>
  <c r="F41"/>
  <c r="E41"/>
  <c r="U41" s="1"/>
  <c r="J36"/>
  <c r="I36"/>
  <c r="H36"/>
  <c r="G36"/>
  <c r="F36"/>
  <c r="E36"/>
  <c r="U36" s="1"/>
  <c r="I31"/>
  <c r="H31"/>
  <c r="G31"/>
  <c r="F31"/>
  <c r="E31"/>
  <c r="I26"/>
  <c r="H26"/>
  <c r="G26"/>
  <c r="F26"/>
  <c r="E26"/>
  <c r="U26" s="1"/>
  <c r="J21"/>
  <c r="I21"/>
  <c r="H21"/>
  <c r="G21"/>
  <c r="F21"/>
  <c r="E21"/>
  <c r="U21" s="1"/>
  <c r="J20"/>
  <c r="I20"/>
  <c r="I15" s="1"/>
  <c r="H20"/>
  <c r="G20"/>
  <c r="G15" s="1"/>
  <c r="F20"/>
  <c r="E20"/>
  <c r="E15" s="1"/>
  <c r="J19"/>
  <c r="I19"/>
  <c r="H19"/>
  <c r="G19"/>
  <c r="F19"/>
  <c r="E19"/>
  <c r="J18"/>
  <c r="I18"/>
  <c r="I13" s="1"/>
  <c r="H18"/>
  <c r="G18"/>
  <c r="F18"/>
  <c r="E18"/>
  <c r="E13" s="1"/>
  <c r="J17"/>
  <c r="I17"/>
  <c r="I16" s="1"/>
  <c r="H17"/>
  <c r="G17"/>
  <c r="G16" s="1"/>
  <c r="F17"/>
  <c r="E17"/>
  <c r="E16" s="1"/>
  <c r="J176" l="1"/>
  <c r="H14"/>
  <c r="H12"/>
  <c r="F13"/>
  <c r="H13"/>
  <c r="J13"/>
  <c r="F14"/>
  <c r="J14"/>
  <c r="E56"/>
  <c r="G56"/>
  <c r="I56"/>
  <c r="H56"/>
  <c r="H76"/>
  <c r="E131"/>
  <c r="G131"/>
  <c r="I131"/>
  <c r="H131"/>
  <c r="I146"/>
  <c r="E176"/>
  <c r="I176"/>
  <c r="U181"/>
  <c r="E121"/>
  <c r="U122"/>
  <c r="U107" s="1"/>
  <c r="U124"/>
  <c r="U109" s="1"/>
  <c r="F146"/>
  <c r="H146"/>
  <c r="M11"/>
  <c r="U31"/>
  <c r="J76"/>
  <c r="U108"/>
  <c r="U171"/>
  <c r="K11"/>
  <c r="U80"/>
  <c r="U76" s="1"/>
  <c r="F131"/>
  <c r="J131"/>
  <c r="E146"/>
  <c r="H16"/>
  <c r="F12"/>
  <c r="J12"/>
  <c r="G13"/>
  <c r="G146"/>
  <c r="F56"/>
  <c r="J56"/>
  <c r="F76"/>
  <c r="G176"/>
  <c r="F16"/>
  <c r="J16"/>
  <c r="E14"/>
  <c r="G14"/>
  <c r="I14"/>
  <c r="F15"/>
  <c r="F11" s="1"/>
  <c r="H15"/>
  <c r="J15"/>
  <c r="E76"/>
  <c r="G76"/>
  <c r="I76"/>
  <c r="E106"/>
  <c r="G106"/>
  <c r="I106"/>
  <c r="U146"/>
  <c r="U176"/>
  <c r="U16"/>
  <c r="U131"/>
  <c r="E12"/>
  <c r="G12"/>
  <c r="I12"/>
  <c r="I11" s="1"/>
  <c r="U12" l="1"/>
  <c r="H11"/>
  <c r="U106"/>
  <c r="G11"/>
  <c r="U13"/>
  <c r="U121"/>
  <c r="U14"/>
  <c r="U15"/>
  <c r="J11"/>
  <c r="E11"/>
  <c r="U11" l="1"/>
</calcChain>
</file>

<file path=xl/sharedStrings.xml><?xml version="1.0" encoding="utf-8"?>
<sst xmlns="http://schemas.openxmlformats.org/spreadsheetml/2006/main" count="338" uniqueCount="119">
  <si>
    <t>№ п/п</t>
  </si>
  <si>
    <t>Наименование муниципальной программы, подпрограммы, мероприятия</t>
  </si>
  <si>
    <t>Источники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</si>
  <si>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</si>
  <si>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</si>
  <si>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</si>
  <si>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</si>
  <si>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</si>
  <si>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3</t>
  </si>
  <si>
    <t>4</t>
  </si>
  <si>
    <t xml:space="preserve">Программа "Комплексное развитие систем коммунальной инфраструктуры муниципального образования городского округа город Вятские Поляны Кировской области" на 2014-2036 годы </t>
  </si>
  <si>
    <t>Водоснабжение</t>
  </si>
  <si>
    <t>1.1.</t>
  </si>
  <si>
    <t>Водоотведение</t>
  </si>
  <si>
    <t>2.1.</t>
  </si>
  <si>
    <t>2.2.</t>
  </si>
  <si>
    <t>Энергоснабжение</t>
  </si>
  <si>
    <t>3.1.</t>
  </si>
  <si>
    <t>3.3.</t>
  </si>
  <si>
    <t>3.4.</t>
  </si>
  <si>
    <t>Газоснабжение</t>
  </si>
  <si>
    <t>4.1.</t>
  </si>
  <si>
    <t>4.2.</t>
  </si>
  <si>
    <t>4.3.</t>
  </si>
  <si>
    <t>4.4.</t>
  </si>
  <si>
    <t>2.3.</t>
  </si>
  <si>
    <t>3.2</t>
  </si>
  <si>
    <t>5</t>
  </si>
  <si>
    <t>5.1.</t>
  </si>
  <si>
    <t>5.2.</t>
  </si>
  <si>
    <t>Теплоснабжение</t>
  </si>
  <si>
    <t>6.1.</t>
  </si>
  <si>
    <t>6.2.</t>
  </si>
  <si>
    <t>6.3.</t>
  </si>
  <si>
    <t>Проектирование и строительство электросетей и ТП в микрорайоне "Северный"</t>
  </si>
  <si>
    <t>Проектирование и строительство электросетей в микрорайоне "Восточный"</t>
  </si>
  <si>
    <t xml:space="preserve">Проектирование и строительство газопровода низкого давления
в микрорайоне «Северный» 
</t>
  </si>
  <si>
    <t xml:space="preserve">Проектирование и строительство газопровода в микрорайоне  «Восточный»
</t>
  </si>
  <si>
    <t>6</t>
  </si>
  <si>
    <t>Проектирование и строительство электросетей в микрорайоне "Осинки"</t>
  </si>
  <si>
    <t>Проектирование и строительство водопроводных сетей в районе ул.Энергетиков</t>
  </si>
  <si>
    <t>Строительство самотечного канализационного коллектора до района ул. Энергетиков</t>
  </si>
  <si>
    <t>Проектирование и строительство электросетей и ТП в районе  ул.Энергетиков</t>
  </si>
  <si>
    <t>Проектирование и строительство газопровода низкого давления  в районе ул. Кооперативная</t>
  </si>
  <si>
    <t>Проектирование и строительство теплоснабжения в районе ул.Энергетиков</t>
  </si>
  <si>
    <t>Подключение к централизованной канализации промышленного парка, микрорайона «Северный»</t>
  </si>
  <si>
    <t>Проектирование и строительство газопровода низкого давления в микрорайоне «Осинки»</t>
  </si>
  <si>
    <t>1.2.</t>
  </si>
  <si>
    <t>1.3.</t>
  </si>
  <si>
    <t>1.4.</t>
  </si>
  <si>
    <t>1.5.</t>
  </si>
  <si>
    <t>Подключение к централизованной канализации микрорайона «Восточный»</t>
  </si>
  <si>
    <t>Проектирование и строительство инженерных сетей и сооружений к микрорайону "Восточный" со строительством водозабора в районе д.Кушак</t>
  </si>
  <si>
    <t>Подготовка проектно-сметной документации на строительство межмуниципального полигона ТБО</t>
  </si>
  <si>
    <t>Строительство межмуниципального полигона ТБО</t>
  </si>
  <si>
    <t>Строительство третьей очереди полигона ТБО</t>
  </si>
  <si>
    <t>6.4.</t>
  </si>
  <si>
    <t>Проведение межевания земель, перевод земель из сельскохозяйственного оборота в промышленные для межмуниципального полигона ТБО</t>
  </si>
  <si>
    <t>3.5.</t>
  </si>
  <si>
    <t>Проектирование и строительство ТП в микр. комбината "Сокол"</t>
  </si>
  <si>
    <t xml:space="preserve">Проектирование и строительство блочной котельной в микрорайоне "Восточный"
</t>
  </si>
  <si>
    <t>администрация города</t>
  </si>
  <si>
    <t>ООО "Водоканал"</t>
  </si>
  <si>
    <t>ООО "Водоотведение"</t>
  </si>
  <si>
    <t xml:space="preserve">ООО "Экотех", отдел архитектуры администрации города Вятские Поляны, Управление по делам муниципальной собственности города Вятские Поляны </t>
  </si>
  <si>
    <t>Ответственный исполнитель/ соисполнитель</t>
  </si>
  <si>
    <t>ОАО "Коммунэнерго"</t>
  </si>
  <si>
    <t>7</t>
  </si>
  <si>
    <t xml:space="preserve">Проектирование по замене котла ОПИ-ЗМЗ-4-14 на водогрейный котел марки «Термотехник ТТ100» мощностью 5МВт на котельной по ул. Азина,9а </t>
  </si>
  <si>
    <t>МУП "КЭС "Энерго"</t>
  </si>
  <si>
    <t>Разработка проектно-сметной документации по объекту " Замена котла ДКВ-4-13 на водогрейный котел ТТ100 5МВт в котельной по ул. Гагарина, 12А г. Вятские Поляны Кировской области</t>
  </si>
  <si>
    <t>Замена котла ДКВ-4-13 на водогрейный котел ТТ100 5МВт в котельной по ул. Гагарина, 12А г. Вятские Поляны Кировской области</t>
  </si>
  <si>
    <t>Техническое перевооружение ЦТП №3, ул.Калинина,4</t>
  </si>
  <si>
    <t>Техническое перевооружение ЦТП №6, ул.Первомайская, 84</t>
  </si>
  <si>
    <t>Управление по делам муниципальной собственности города Вятские Поляны, администрация района</t>
  </si>
  <si>
    <t>Приложение № 1</t>
  </si>
  <si>
    <t>Техническое перевооружение ЦТП №5, ул.Ленина,110</t>
  </si>
  <si>
    <t>Инвестиционная программа  МУП "КЭС "Энерго" в сфере теплоснабжения на 2015-2018 годы</t>
  </si>
  <si>
    <t>8</t>
  </si>
  <si>
    <t>8.1.</t>
  </si>
  <si>
    <t>8.2.</t>
  </si>
  <si>
    <t>8.3.</t>
  </si>
  <si>
    <t>8.4.</t>
  </si>
  <si>
    <t>8.5.</t>
  </si>
  <si>
    <t>8.6.</t>
  </si>
  <si>
    <t>8.7.</t>
  </si>
  <si>
    <t>2014                факт</t>
  </si>
  <si>
    <t>2015          факт</t>
  </si>
  <si>
    <t>всего,           тыс. руб.</t>
  </si>
  <si>
    <t>2016          факт</t>
  </si>
  <si>
    <t>Утилизация ТКО</t>
  </si>
  <si>
    <t>2017          факт</t>
  </si>
  <si>
    <t>2018          факт</t>
  </si>
  <si>
    <t xml:space="preserve">План реализации программы  "Комплексное развитие систем  коммунальной инфраструктуры муниципального образования городского округа город Вятские Поляны Кировской области" на 2014-2036 годы  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</si>
  <si>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2014-2021 годы</t>
  </si>
  <si>
    <t>не определен</t>
  </si>
  <si>
    <t>2019          факт</t>
  </si>
  <si>
    <t>ООО АМ "Старая крепость" г.Киров; "Коммунэнерго"</t>
  </si>
  <si>
    <t>ООО "4-8"</t>
  </si>
  <si>
    <t>филиал АО "Газпром газораспределение г.Киров"</t>
  </si>
  <si>
    <t xml:space="preserve">Проектирование и строительство водопроводных сетей  в районе ул. Луговая </t>
  </si>
  <si>
    <t>Проектирование и строительство водопроводных сетей в микрорайоне «Осинки»,ул. Речная,  пер. Крайний, ул. Подгорная, ул. Терешковой</t>
  </si>
  <si>
    <t>1.6.</t>
  </si>
  <si>
    <t>1.7.</t>
  </si>
  <si>
    <t>Проектирование и строительство водопроводных сетей ДУ 150 мм L=1500 м от водозабора "Западный" до ул. Колхозная с установкой регулятора давления</t>
  </si>
  <si>
    <t>Замена изношенного водопровода ДУ 100 мм протяженностью 400 м в районе 21 цеха</t>
  </si>
  <si>
    <t>2020          факт</t>
  </si>
  <si>
    <r>
      <t xml:space="preserve">Замена котла ОПИ-ЗМЗ-4-14 на водогрейный котел марки «Термотехник ТТ100» мощностью 5МВт на котельной по ул. Азина,9а  </t>
    </r>
    <r>
      <rPr>
        <b/>
        <sz val="10"/>
        <rFont val="Times New Roman"/>
        <family val="1"/>
        <charset val="204"/>
      </rPr>
      <t>(*)</t>
    </r>
  </si>
  <si>
    <t>2021          факт</t>
  </si>
  <si>
    <t xml:space="preserve">отдел архитектуры администрации города Вятские Поляны, МБУ "Организация капитального строительства города Вятские Поляны" </t>
  </si>
  <si>
    <t xml:space="preserve">отдел архитектуры администрации города Вятские Поляны, МБУ "Ораганизация капитального строительства города Вятские Поляны" </t>
  </si>
  <si>
    <t xml:space="preserve">отдел архитектуры администрации города Вятские Поляны, Управление по делам муниципальной собственности города Вятские Поляны,  МБУ "Ораганизация капитального строительства города Вятские Поляны"  </t>
  </si>
  <si>
    <t>Реконструкция системы водоснабжения города Вятские Поляны (Установка станций для умягчения воды из всех артезианских скважин)</t>
  </si>
  <si>
    <t>2029-2036</t>
  </si>
  <si>
    <t>2022             факт</t>
  </si>
  <si>
    <t>к решению Вятскополянской городской Думы</t>
  </si>
  <si>
    <t>к Программе</t>
  </si>
  <si>
    <t xml:space="preserve">Приложение № 1 </t>
  </si>
  <si>
    <t xml:space="preserve">от  20.12.2023 № 27/242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</si>
</sst>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"/>
  </numFmts>
  <fonts count="20">
    <font>
      <sz val="10"/>
      <name val="Arial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0" tint="-0.249977111117893"/>
      <name val="Arial"/>
      <family val="2"/>
      <charset val="204"/>
    </font>
    <font>
      <b/>
      <u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7"/>
      <name val="Times New Roman"/>
      <family val="1"/>
      <charset val="204"/>
    </font>
    <font>
      <b/>
      <u/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0" xfId="0" applyFill="1"/>
    <xf numFmtId="0" fontId="0" fillId="0" borderId="0" xfId="0" applyBorder="1"/>
    <xf numFmtId="0" fontId="4" fillId="0" borderId="0" xfId="0" applyFont="1"/>
    <xf numFmtId="0" fontId="0" fillId="0" borderId="6" xfId="0" applyBorder="1"/>
    <xf numFmtId="0" fontId="0" fillId="0" borderId="1" xfId="0" applyBorder="1"/>
    <xf numFmtId="0" fontId="7" fillId="0" borderId="0" xfId="0" applyFont="1"/>
    <xf numFmtId="0" fontId="4" fillId="0" borderId="6" xfId="0" applyFont="1" applyBorder="1"/>
    <xf numFmtId="0" fontId="9" fillId="0" borderId="6" xfId="0" applyFont="1" applyBorder="1"/>
    <xf numFmtId="0" fontId="9" fillId="0" borderId="0" xfId="0" applyFont="1"/>
    <xf numFmtId="0" fontId="8" fillId="0" borderId="0" xfId="0" applyFont="1"/>
    <xf numFmtId="0" fontId="2" fillId="0" borderId="1" xfId="0" applyFont="1" applyFill="1" applyBorder="1" applyAlignment="1">
      <alignment wrapText="1"/>
    </xf>
    <xf numFmtId="0" fontId="5" fillId="0" borderId="5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164" fontId="0" fillId="0" borderId="6" xfId="0" applyNumberFormat="1" applyBorder="1"/>
    <xf numFmtId="49" fontId="5" fillId="2" borderId="3" xfId="0" applyNumberFormat="1" applyFont="1" applyFill="1" applyBorder="1" applyAlignment="1">
      <alignment vertical="top"/>
    </xf>
    <xf numFmtId="49" fontId="5" fillId="2" borderId="2" xfId="0" applyNumberFormat="1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0" xfId="0" applyFont="1" applyFill="1"/>
    <xf numFmtId="0" fontId="6" fillId="0" borderId="9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1" fontId="5" fillId="0" borderId="1" xfId="0" applyNumberFormat="1" applyFont="1" applyFill="1" applyBorder="1" applyAlignment="1">
      <alignment horizontal="right" vertical="center"/>
    </xf>
    <xf numFmtId="49" fontId="16" fillId="0" borderId="3" xfId="0" applyNumberFormat="1" applyFont="1" applyBorder="1"/>
    <xf numFmtId="49" fontId="6" fillId="0" borderId="6" xfId="0" applyNumberFormat="1" applyFont="1" applyBorder="1"/>
    <xf numFmtId="49" fontId="6" fillId="0" borderId="4" xfId="0" applyNumberFormat="1" applyFont="1" applyBorder="1"/>
    <xf numFmtId="165" fontId="5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2" fontId="6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top"/>
    </xf>
    <xf numFmtId="166" fontId="11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/>
    </xf>
    <xf numFmtId="1" fontId="11" fillId="0" borderId="5" xfId="0" applyNumberFormat="1" applyFont="1" applyFill="1" applyBorder="1" applyAlignment="1">
      <alignment horizontal="right" vertical="center"/>
    </xf>
    <xf numFmtId="165" fontId="11" fillId="0" borderId="5" xfId="0" applyNumberFormat="1" applyFont="1" applyFill="1" applyBorder="1" applyAlignment="1">
      <alignment horizontal="right" vertical="center"/>
    </xf>
    <xf numFmtId="164" fontId="11" fillId="0" borderId="5" xfId="0" applyNumberFormat="1" applyFont="1" applyFill="1" applyBorder="1" applyAlignment="1">
      <alignment horizontal="right" vertical="center"/>
    </xf>
    <xf numFmtId="166" fontId="11" fillId="0" borderId="5" xfId="0" applyNumberFormat="1" applyFont="1" applyFill="1" applyBorder="1" applyAlignment="1">
      <alignment horizontal="right" vertical="center"/>
    </xf>
    <xf numFmtId="2" fontId="11" fillId="0" borderId="5" xfId="0" applyNumberFormat="1" applyFont="1" applyFill="1" applyBorder="1" applyAlignment="1">
      <alignment horizontal="right" vertical="center"/>
    </xf>
    <xf numFmtId="165" fontId="6" fillId="0" borderId="5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wrapText="1"/>
    </xf>
    <xf numFmtId="1" fontId="6" fillId="0" borderId="5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top" wrapText="1"/>
    </xf>
    <xf numFmtId="2" fontId="17" fillId="0" borderId="1" xfId="0" applyNumberFormat="1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" fontId="17" fillId="0" borderId="1" xfId="0" applyNumberFormat="1" applyFont="1" applyFill="1" applyBorder="1" applyAlignment="1">
      <alignment horizontal="right" vertical="top" wrapText="1"/>
    </xf>
    <xf numFmtId="165" fontId="17" fillId="0" borderId="1" xfId="0" applyNumberFormat="1" applyFont="1" applyFill="1" applyBorder="1" applyAlignment="1">
      <alignment horizontal="right" vertical="top" wrapText="1"/>
    </xf>
    <xf numFmtId="2" fontId="17" fillId="0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/>
    <xf numFmtId="166" fontId="5" fillId="0" borderId="1" xfId="0" applyNumberFormat="1" applyFont="1" applyFill="1" applyBorder="1"/>
    <xf numFmtId="164" fontId="17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49" fontId="16" fillId="2" borderId="4" xfId="0" applyNumberFormat="1" applyFont="1" applyFill="1" applyBorder="1" applyAlignment="1">
      <alignment horizontal="center" vertical="center"/>
    </xf>
    <xf numFmtId="1" fontId="11" fillId="0" borderId="5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2" fontId="17" fillId="0" borderId="1" xfId="0" applyNumberFormat="1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vertical="center"/>
    </xf>
    <xf numFmtId="2" fontId="5" fillId="0" borderId="1" xfId="0" applyNumberFormat="1" applyFont="1" applyFill="1" applyBorder="1" applyAlignment="1"/>
    <xf numFmtId="0" fontId="4" fillId="0" borderId="0" xfId="0" applyFont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/>
    </xf>
    <xf numFmtId="49" fontId="5" fillId="2" borderId="2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49" fontId="16" fillId="2" borderId="3" xfId="0" applyNumberFormat="1" applyFont="1" applyFill="1" applyBorder="1" applyAlignment="1">
      <alignment horizontal="center" vertical="top"/>
    </xf>
    <xf numFmtId="49" fontId="16" fillId="2" borderId="2" xfId="0" applyNumberFormat="1" applyFont="1" applyFill="1" applyBorder="1" applyAlignment="1">
      <alignment horizontal="center" vertical="top"/>
    </xf>
    <xf numFmtId="49" fontId="16" fillId="2" borderId="4" xfId="0" applyNumberFormat="1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justify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18"/>
  <sheetViews>
    <sheetView tabSelected="1" zoomScaleNormal="100" workbookViewId="0">
      <selection activeCell="F22" sqref="F22"/>
    </sheetView>
  </sheetViews>
  <sheetFormatPr defaultRowHeight="12.75"/>
  <cols>
    <col min="1" max="1" width="3.5703125" customWidth="1"/>
    <col min="2" max="2" width="33.42578125" customWidth="1"/>
    <col min="3" max="3" width="14.28515625" customWidth="1"/>
    <col min="4" max="4" width="22.28515625" customWidth="1"/>
    <col min="5" max="5" width="11.85546875" customWidth="1"/>
    <col min="6" max="6" width="10" customWidth="1"/>
    <col min="7" max="7" width="10.5703125" customWidth="1"/>
    <col min="8" max="8" width="10.140625" customWidth="1"/>
    <col min="9" max="9" width="10.42578125" customWidth="1"/>
    <col min="10" max="12" width="10" customWidth="1"/>
    <col min="13" max="19" width="10.5703125" customWidth="1"/>
    <col min="20" max="20" width="11.7109375" customWidth="1"/>
    <col min="21" max="21" width="12.7109375" customWidth="1"/>
    <col min="22" max="22" width="12.28515625" bestFit="1" customWidth="1"/>
  </cols>
  <sheetData>
    <row r="1" spans="1:25" ht="15.75">
      <c r="Q1" s="85" t="s">
        <v>117</v>
      </c>
    </row>
    <row r="2" spans="1:25" ht="15.75">
      <c r="Q2" s="85" t="s">
        <v>115</v>
      </c>
    </row>
    <row r="3" spans="1:25" ht="15">
      <c r="Q3" s="86" t="s">
        <v>118</v>
      </c>
    </row>
    <row r="4" spans="1:25" ht="15">
      <c r="Q4" s="86"/>
    </row>
    <row r="5" spans="1:25" ht="15">
      <c r="Q5" s="86" t="s">
        <v>75</v>
      </c>
    </row>
    <row r="6" spans="1:25" ht="15" customHeight="1">
      <c r="D6" s="6"/>
      <c r="E6" s="23"/>
      <c r="F6" s="23"/>
      <c r="G6" s="23"/>
      <c r="I6" s="32"/>
      <c r="J6" s="32"/>
      <c r="K6" s="37"/>
      <c r="L6" s="37"/>
      <c r="M6" s="35"/>
      <c r="N6" s="35"/>
      <c r="O6" s="35"/>
      <c r="P6" s="35"/>
      <c r="Q6" s="85" t="s">
        <v>116</v>
      </c>
      <c r="S6" s="35"/>
      <c r="T6" s="36"/>
      <c r="U6" s="32"/>
      <c r="V6" s="22"/>
      <c r="X6" s="31"/>
      <c r="Y6" s="31"/>
    </row>
    <row r="7" spans="1:25" ht="39" customHeight="1">
      <c r="A7" s="127" t="s">
        <v>93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22"/>
      <c r="X7" s="34"/>
      <c r="Y7" s="33"/>
    </row>
    <row r="8" spans="1:25" hidden="1">
      <c r="A8" s="1"/>
      <c r="B8" s="1"/>
      <c r="C8" s="1"/>
      <c r="D8" s="1"/>
      <c r="E8" s="1"/>
      <c r="U8" s="5"/>
    </row>
    <row r="9" spans="1:25" ht="12.75" customHeight="1">
      <c r="A9" s="128" t="s">
        <v>0</v>
      </c>
      <c r="B9" s="130" t="s">
        <v>1</v>
      </c>
      <c r="C9" s="130" t="s">
        <v>65</v>
      </c>
      <c r="D9" s="130" t="s">
        <v>2</v>
      </c>
      <c r="E9" s="132" t="s">
        <v>86</v>
      </c>
      <c r="F9" s="134" t="s">
        <v>87</v>
      </c>
      <c r="G9" s="134" t="s">
        <v>89</v>
      </c>
      <c r="H9" s="134" t="s">
        <v>91</v>
      </c>
      <c r="I9" s="134" t="s">
        <v>92</v>
      </c>
      <c r="J9" s="134" t="s">
        <v>96</v>
      </c>
      <c r="K9" s="134" t="s">
        <v>106</v>
      </c>
      <c r="L9" s="134" t="s">
        <v>108</v>
      </c>
      <c r="M9" s="134" t="s">
        <v>114</v>
      </c>
      <c r="N9" s="134">
        <v>2023</v>
      </c>
      <c r="O9" s="134">
        <v>2024</v>
      </c>
      <c r="P9" s="134">
        <v>2025</v>
      </c>
      <c r="Q9" s="134">
        <v>2026</v>
      </c>
      <c r="R9" s="134">
        <v>2027</v>
      </c>
      <c r="S9" s="136">
        <v>2028</v>
      </c>
      <c r="T9" s="136" t="s">
        <v>113</v>
      </c>
      <c r="U9" s="138" t="s">
        <v>88</v>
      </c>
      <c r="V9" s="4"/>
    </row>
    <row r="10" spans="1:25" ht="30" customHeight="1">
      <c r="A10" s="129"/>
      <c r="B10" s="131"/>
      <c r="C10" s="131"/>
      <c r="D10" s="131"/>
      <c r="E10" s="133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7"/>
      <c r="T10" s="137"/>
      <c r="U10" s="138"/>
      <c r="V10" s="14"/>
    </row>
    <row r="11" spans="1:25" ht="14.45" customHeight="1">
      <c r="A11" s="139"/>
      <c r="B11" s="142" t="s">
        <v>10</v>
      </c>
      <c r="C11" s="145" t="s">
        <v>61</v>
      </c>
      <c r="D11" s="40" t="s">
        <v>3</v>
      </c>
      <c r="E11" s="41">
        <f>SUM(E12:E15)</f>
        <v>70599.429900000003</v>
      </c>
      <c r="F11" s="42">
        <f>SUM(F12:F15)</f>
        <v>4709.7839999999997</v>
      </c>
      <c r="G11" s="42">
        <f t="shared" ref="G11:J11" si="0">SUM(G12:G15)</f>
        <v>30344.784</v>
      </c>
      <c r="H11" s="42">
        <f t="shared" si="0"/>
        <v>646.79999999999995</v>
      </c>
      <c r="I11" s="42">
        <f t="shared" si="0"/>
        <v>23639.614999999998</v>
      </c>
      <c r="J11" s="43">
        <f t="shared" si="0"/>
        <v>426.3</v>
      </c>
      <c r="K11" s="44">
        <f t="shared" ref="K11:M11" si="1">SUM(K12:K15)</f>
        <v>8000</v>
      </c>
      <c r="L11" s="43">
        <f t="shared" si="1"/>
        <v>4950</v>
      </c>
      <c r="M11" s="43">
        <f t="shared" si="1"/>
        <v>32724.850000000002</v>
      </c>
      <c r="N11" s="83">
        <f t="shared" ref="N11:T11" si="2">SUM(N12:N15)</f>
        <v>0</v>
      </c>
      <c r="O11" s="43">
        <f>SUM(O12:O15)</f>
        <v>87430.5</v>
      </c>
      <c r="P11" s="83">
        <f t="shared" ref="P11:S11" si="3">SUM(P12:P15)</f>
        <v>0</v>
      </c>
      <c r="Q11" s="83">
        <f t="shared" si="3"/>
        <v>0</v>
      </c>
      <c r="R11" s="83">
        <f t="shared" si="3"/>
        <v>0</v>
      </c>
      <c r="S11" s="83">
        <f t="shared" si="3"/>
        <v>0</v>
      </c>
      <c r="T11" s="43">
        <f t="shared" si="2"/>
        <v>501568.9</v>
      </c>
      <c r="U11" s="84">
        <f>SUM(U12:U15)</f>
        <v>765040.96289999993</v>
      </c>
      <c r="V11" s="14"/>
    </row>
    <row r="12" spans="1:25" ht="14.45" customHeight="1">
      <c r="A12" s="140"/>
      <c r="B12" s="143"/>
      <c r="C12" s="146"/>
      <c r="D12" s="11" t="s">
        <v>4</v>
      </c>
      <c r="E12" s="45">
        <f>SUM(E17+E57+E77+E107+E132+E147+E177+E172)</f>
        <v>0</v>
      </c>
      <c r="F12" s="45">
        <f t="shared" ref="F12:J15" si="4">SUM(F17+F57+F77+F107+F132+F147+F177)</f>
        <v>0</v>
      </c>
      <c r="G12" s="45">
        <f t="shared" si="4"/>
        <v>0</v>
      </c>
      <c r="H12" s="45">
        <f t="shared" si="4"/>
        <v>0</v>
      </c>
      <c r="I12" s="45">
        <f t="shared" si="4"/>
        <v>0</v>
      </c>
      <c r="J12" s="45">
        <f t="shared" si="4"/>
        <v>0</v>
      </c>
      <c r="K12" s="45">
        <f t="shared" ref="K12:M12" si="5">SUM(K17+K57+K77+K107+K132+K147+K177)</f>
        <v>0</v>
      </c>
      <c r="L12" s="45">
        <f t="shared" si="5"/>
        <v>0</v>
      </c>
      <c r="M12" s="49">
        <f t="shared" si="5"/>
        <v>32073.65</v>
      </c>
      <c r="N12" s="45">
        <f t="shared" ref="N12:T12" si="6">SUM(N17+N57+N77+N107+N132+N147+N177)</f>
        <v>0</v>
      </c>
      <c r="O12" s="49">
        <f t="shared" si="6"/>
        <v>47270.7</v>
      </c>
      <c r="P12" s="45">
        <f t="shared" ref="P12:S12" si="7">SUM(P17+P57+P77+P107+P132+P147+P177)</f>
        <v>0</v>
      </c>
      <c r="Q12" s="45">
        <f t="shared" si="7"/>
        <v>0</v>
      </c>
      <c r="R12" s="45">
        <f t="shared" si="7"/>
        <v>0</v>
      </c>
      <c r="S12" s="45">
        <f t="shared" si="7"/>
        <v>0</v>
      </c>
      <c r="T12" s="49">
        <f t="shared" si="6"/>
        <v>145000</v>
      </c>
      <c r="U12" s="84">
        <f>SUM(E12:T12)</f>
        <v>224344.35</v>
      </c>
      <c r="V12" s="14"/>
    </row>
    <row r="13" spans="1:25" ht="14.45" customHeight="1">
      <c r="A13" s="140"/>
      <c r="B13" s="143"/>
      <c r="C13" s="146"/>
      <c r="D13" s="11" t="s">
        <v>5</v>
      </c>
      <c r="E13" s="46">
        <f>SUM(E18+E58+E78+E108+E133+E148+E178+E173)</f>
        <v>42755</v>
      </c>
      <c r="F13" s="45">
        <f t="shared" si="4"/>
        <v>0</v>
      </c>
      <c r="G13" s="47">
        <f t="shared" si="4"/>
        <v>8730.34</v>
      </c>
      <c r="H13" s="45">
        <f t="shared" si="4"/>
        <v>0</v>
      </c>
      <c r="I13" s="45">
        <f t="shared" si="4"/>
        <v>0</v>
      </c>
      <c r="J13" s="45">
        <f t="shared" si="4"/>
        <v>0</v>
      </c>
      <c r="K13" s="46">
        <f t="shared" ref="K13:M13" si="8">SUM(K18+K58+K78+K108+K133+K148+K178)</f>
        <v>7600</v>
      </c>
      <c r="L13" s="49">
        <f t="shared" si="8"/>
        <v>4900.5</v>
      </c>
      <c r="M13" s="49">
        <f t="shared" si="8"/>
        <v>323.98</v>
      </c>
      <c r="N13" s="45">
        <f t="shared" ref="N13:T13" si="9">SUM(N18+N58+N78+N108+N133+N148+N178)</f>
        <v>0</v>
      </c>
      <c r="O13" s="49">
        <f t="shared" si="9"/>
        <v>19007.5</v>
      </c>
      <c r="P13" s="45">
        <f t="shared" ref="P13:S13" si="10">SUM(P18+P58+P78+P108+P133+P148+P178)</f>
        <v>0</v>
      </c>
      <c r="Q13" s="45">
        <f t="shared" si="10"/>
        <v>0</v>
      </c>
      <c r="R13" s="45">
        <f t="shared" si="10"/>
        <v>0</v>
      </c>
      <c r="S13" s="45">
        <f t="shared" si="10"/>
        <v>0</v>
      </c>
      <c r="T13" s="49">
        <f t="shared" si="9"/>
        <v>228440</v>
      </c>
      <c r="U13" s="84">
        <f>SUM(E13:T13)</f>
        <v>311757.32</v>
      </c>
      <c r="V13" s="14"/>
    </row>
    <row r="14" spans="1:25" ht="14.45" customHeight="1">
      <c r="A14" s="140"/>
      <c r="B14" s="143"/>
      <c r="C14" s="146"/>
      <c r="D14" s="11" t="s">
        <v>6</v>
      </c>
      <c r="E14" s="48">
        <f>SUM(E19+E59+E79+E109+E134+E149+E179+E174)</f>
        <v>27844.429899999999</v>
      </c>
      <c r="F14" s="45">
        <f t="shared" si="4"/>
        <v>0</v>
      </c>
      <c r="G14" s="47">
        <f t="shared" si="4"/>
        <v>1540.65</v>
      </c>
      <c r="H14" s="45">
        <f t="shared" si="4"/>
        <v>0</v>
      </c>
      <c r="I14" s="45">
        <f t="shared" si="4"/>
        <v>0</v>
      </c>
      <c r="J14" s="49">
        <f t="shared" si="4"/>
        <v>426.3</v>
      </c>
      <c r="K14" s="46">
        <f t="shared" ref="K14:M14" si="11">SUM(K19+K59+K79+K109+K134+K149+K179)</f>
        <v>400</v>
      </c>
      <c r="L14" s="49">
        <f t="shared" si="11"/>
        <v>49.5</v>
      </c>
      <c r="M14" s="49">
        <f t="shared" si="11"/>
        <v>327.22000000000003</v>
      </c>
      <c r="N14" s="45">
        <f t="shared" ref="N14:T14" si="12">SUM(N19+N59+N79+N109+N134+N149+N179)</f>
        <v>0</v>
      </c>
      <c r="O14" s="49">
        <f t="shared" si="12"/>
        <v>4182.3</v>
      </c>
      <c r="P14" s="45">
        <f t="shared" ref="P14:S14" si="13">SUM(P19+P59+P79+P109+P134+P149+P179)</f>
        <v>0</v>
      </c>
      <c r="Q14" s="45">
        <f t="shared" si="13"/>
        <v>0</v>
      </c>
      <c r="R14" s="45">
        <f t="shared" si="13"/>
        <v>0</v>
      </c>
      <c r="S14" s="45">
        <f t="shared" si="13"/>
        <v>0</v>
      </c>
      <c r="T14" s="49">
        <f t="shared" si="12"/>
        <v>45560</v>
      </c>
      <c r="U14" s="84">
        <f>SUM(E14:T14)</f>
        <v>80330.399900000004</v>
      </c>
      <c r="V14" s="14"/>
    </row>
    <row r="15" spans="1:25" ht="14.45" customHeight="1">
      <c r="A15" s="141"/>
      <c r="B15" s="144"/>
      <c r="C15" s="147"/>
      <c r="D15" s="11" t="s">
        <v>7</v>
      </c>
      <c r="E15" s="45">
        <f>SUM(E20+E60+E80+E110+E135+E150+E180+E175)</f>
        <v>0</v>
      </c>
      <c r="F15" s="47">
        <f t="shared" si="4"/>
        <v>4709.7839999999997</v>
      </c>
      <c r="G15" s="47">
        <f t="shared" si="4"/>
        <v>20073.794000000002</v>
      </c>
      <c r="H15" s="47">
        <f t="shared" si="4"/>
        <v>646.79999999999995</v>
      </c>
      <c r="I15" s="47">
        <f t="shared" si="4"/>
        <v>23639.614999999998</v>
      </c>
      <c r="J15" s="45">
        <f t="shared" si="4"/>
        <v>0</v>
      </c>
      <c r="K15" s="46">
        <f t="shared" ref="K15:L15" si="14">SUM(K20+K60+K80+K110+K135+K150+K180)</f>
        <v>0</v>
      </c>
      <c r="L15" s="45">
        <f t="shared" si="14"/>
        <v>0</v>
      </c>
      <c r="M15" s="45">
        <f>SUM(M20+M60+M80+M110+M135+M150+M180)</f>
        <v>0</v>
      </c>
      <c r="N15" s="45">
        <f t="shared" ref="N15:T15" si="15">SUM(N20+N60+N80+N110+N135+N150+N180)</f>
        <v>0</v>
      </c>
      <c r="O15" s="45">
        <f t="shared" si="15"/>
        <v>16970</v>
      </c>
      <c r="P15" s="45">
        <f t="shared" ref="P15:S15" si="16">SUM(P20+P60+P80+P110+P135+P150+P180)</f>
        <v>0</v>
      </c>
      <c r="Q15" s="45">
        <f t="shared" si="16"/>
        <v>0</v>
      </c>
      <c r="R15" s="45">
        <f t="shared" si="16"/>
        <v>0</v>
      </c>
      <c r="S15" s="45">
        <f t="shared" si="16"/>
        <v>0</v>
      </c>
      <c r="T15" s="49">
        <f t="shared" si="15"/>
        <v>82568.899999999994</v>
      </c>
      <c r="U15" s="84">
        <f>SUM(E15:T15)</f>
        <v>148608.89299999998</v>
      </c>
      <c r="V15" s="14"/>
    </row>
    <row r="16" spans="1:25" ht="12.95" customHeight="1">
      <c r="A16" s="73">
        <v>1</v>
      </c>
      <c r="B16" s="113" t="s">
        <v>11</v>
      </c>
      <c r="C16" s="107"/>
      <c r="D16" s="74" t="s">
        <v>3</v>
      </c>
      <c r="E16" s="55">
        <f>SUM(E17:E20)</f>
        <v>0</v>
      </c>
      <c r="F16" s="57">
        <f t="shared" ref="F16:J16" si="17">SUM(F17:F20)</f>
        <v>297.60000000000002</v>
      </c>
      <c r="G16" s="57">
        <f t="shared" si="17"/>
        <v>234</v>
      </c>
      <c r="H16" s="57">
        <f t="shared" si="17"/>
        <v>646.79999999999995</v>
      </c>
      <c r="I16" s="57">
        <f t="shared" si="17"/>
        <v>934.3</v>
      </c>
      <c r="J16" s="55">
        <f t="shared" si="17"/>
        <v>0</v>
      </c>
      <c r="K16" s="57">
        <f t="shared" ref="K16:M16" si="18">SUM(K17:K20)</f>
        <v>0</v>
      </c>
      <c r="L16" s="56">
        <f t="shared" si="18"/>
        <v>4950</v>
      </c>
      <c r="M16" s="56">
        <f t="shared" si="18"/>
        <v>32724.850000000002</v>
      </c>
      <c r="N16" s="55">
        <f t="shared" ref="N16:T16" si="19">SUM(N17:N20)</f>
        <v>0</v>
      </c>
      <c r="O16" s="56">
        <f t="shared" si="19"/>
        <v>72930.5</v>
      </c>
      <c r="P16" s="55">
        <f t="shared" ref="P16:S16" si="20">SUM(P17:P20)</f>
        <v>0</v>
      </c>
      <c r="Q16" s="55">
        <f t="shared" si="20"/>
        <v>0</v>
      </c>
      <c r="R16" s="55">
        <f t="shared" si="20"/>
        <v>0</v>
      </c>
      <c r="S16" s="55">
        <f t="shared" si="20"/>
        <v>0</v>
      </c>
      <c r="T16" s="56">
        <f t="shared" si="19"/>
        <v>251568.9</v>
      </c>
      <c r="U16" s="60">
        <f>SUM(U17:U20)</f>
        <v>364286.95</v>
      </c>
      <c r="V16" s="14"/>
    </row>
    <row r="17" spans="1:22" ht="12.95" customHeight="1">
      <c r="A17" s="73"/>
      <c r="B17" s="105"/>
      <c r="C17" s="108"/>
      <c r="D17" s="53" t="s">
        <v>4</v>
      </c>
      <c r="E17" s="58">
        <f>SUM(E22+E27+E32+E37+E42)</f>
        <v>0</v>
      </c>
      <c r="F17" s="58">
        <f t="shared" ref="F17:J17" si="21">SUM(F22+F27+F32+F37+F42)</f>
        <v>0</v>
      </c>
      <c r="G17" s="58">
        <f t="shared" si="21"/>
        <v>0</v>
      </c>
      <c r="H17" s="58">
        <f t="shared" si="21"/>
        <v>0</v>
      </c>
      <c r="I17" s="58">
        <f t="shared" si="21"/>
        <v>0</v>
      </c>
      <c r="J17" s="58">
        <f t="shared" si="21"/>
        <v>0</v>
      </c>
      <c r="K17" s="58">
        <f t="shared" ref="K17:L17" si="22">SUM(K22+K27+K32+K37+K42)</f>
        <v>0</v>
      </c>
      <c r="L17" s="58">
        <f t="shared" si="22"/>
        <v>0</v>
      </c>
      <c r="M17" s="60">
        <f>SUM(M22+M27+M32+M37+M42+M47+M52)</f>
        <v>32073.65</v>
      </c>
      <c r="N17" s="58">
        <f t="shared" ref="N17:T17" si="23">SUM(N22+N27+N32+N37+N42+N47+N52)</f>
        <v>0</v>
      </c>
      <c r="O17" s="58">
        <f t="shared" si="23"/>
        <v>47270.7</v>
      </c>
      <c r="P17" s="58">
        <f t="shared" ref="P17:S17" si="24">SUM(P22+P27+P32+P37+P42+P47+P52)</f>
        <v>0</v>
      </c>
      <c r="Q17" s="58">
        <f t="shared" si="24"/>
        <v>0</v>
      </c>
      <c r="R17" s="58">
        <f t="shared" si="24"/>
        <v>0</v>
      </c>
      <c r="S17" s="58">
        <f t="shared" si="24"/>
        <v>0</v>
      </c>
      <c r="T17" s="60">
        <f t="shared" si="23"/>
        <v>120000</v>
      </c>
      <c r="U17" s="60">
        <f t="shared" ref="U17" si="25">SUM(U22+U27+U32+U37+U42+U47+U52)</f>
        <v>199344.35</v>
      </c>
      <c r="V17" s="4"/>
    </row>
    <row r="18" spans="1:22" ht="12.95" customHeight="1">
      <c r="A18" s="73"/>
      <c r="B18" s="105"/>
      <c r="C18" s="108"/>
      <c r="D18" s="53" t="s">
        <v>5</v>
      </c>
      <c r="E18" s="58">
        <f t="shared" ref="E18:J20" si="26">SUM(E23+E28+E33+E38+E43)</f>
        <v>0</v>
      </c>
      <c r="F18" s="58">
        <f t="shared" si="26"/>
        <v>0</v>
      </c>
      <c r="G18" s="58">
        <f t="shared" si="26"/>
        <v>0</v>
      </c>
      <c r="H18" s="58">
        <f t="shared" si="26"/>
        <v>0</v>
      </c>
      <c r="I18" s="58">
        <f t="shared" si="26"/>
        <v>0</v>
      </c>
      <c r="J18" s="58">
        <f t="shared" si="26"/>
        <v>0</v>
      </c>
      <c r="K18" s="59">
        <f t="shared" ref="K18:L18" si="27">SUM(K23+K28+K33+K38+K43)</f>
        <v>0</v>
      </c>
      <c r="L18" s="60">
        <f t="shared" si="27"/>
        <v>4900.5</v>
      </c>
      <c r="M18" s="60">
        <f t="shared" ref="M18:M20" si="28">SUM(M23+M28+M33+M38+M43+M48+M53)</f>
        <v>323.98</v>
      </c>
      <c r="N18" s="58">
        <f t="shared" ref="N18:T18" si="29">SUM(N23+N28+N33+N38+N43+N48+N53)</f>
        <v>0</v>
      </c>
      <c r="O18" s="60">
        <f t="shared" si="29"/>
        <v>19007.5</v>
      </c>
      <c r="P18" s="58">
        <f t="shared" ref="P18:S18" si="30">SUM(P23+P28+P33+P38+P43+P48+P53)</f>
        <v>0</v>
      </c>
      <c r="Q18" s="58">
        <f t="shared" si="30"/>
        <v>0</v>
      </c>
      <c r="R18" s="58">
        <f t="shared" si="30"/>
        <v>0</v>
      </c>
      <c r="S18" s="58">
        <f t="shared" si="30"/>
        <v>0</v>
      </c>
      <c r="T18" s="60">
        <f t="shared" si="29"/>
        <v>65940</v>
      </c>
      <c r="U18" s="60">
        <f t="shared" ref="U18" si="31">SUM(U23+U28+U33+U38+U43+U48+U53)</f>
        <v>90171.98</v>
      </c>
      <c r="V18" s="4"/>
    </row>
    <row r="19" spans="1:22" ht="12.95" customHeight="1">
      <c r="A19" s="73"/>
      <c r="B19" s="105"/>
      <c r="C19" s="108"/>
      <c r="D19" s="53" t="s">
        <v>6</v>
      </c>
      <c r="E19" s="58">
        <f t="shared" si="26"/>
        <v>0</v>
      </c>
      <c r="F19" s="58">
        <f t="shared" si="26"/>
        <v>0</v>
      </c>
      <c r="G19" s="58">
        <f t="shared" si="26"/>
        <v>0</v>
      </c>
      <c r="H19" s="58">
        <f t="shared" si="26"/>
        <v>0</v>
      </c>
      <c r="I19" s="58">
        <f t="shared" si="26"/>
        <v>0</v>
      </c>
      <c r="J19" s="58">
        <f t="shared" si="26"/>
        <v>0</v>
      </c>
      <c r="K19" s="59">
        <f t="shared" ref="K19:L19" si="32">SUM(K24+K29+K34+K39+K44)</f>
        <v>0</v>
      </c>
      <c r="L19" s="60">
        <f t="shared" si="32"/>
        <v>49.5</v>
      </c>
      <c r="M19" s="60">
        <f t="shared" si="28"/>
        <v>327.22000000000003</v>
      </c>
      <c r="N19" s="58">
        <f t="shared" ref="N19:T19" si="33">SUM(N24+N29+N34+N39+N44+N49+N54)</f>
        <v>0</v>
      </c>
      <c r="O19" s="60">
        <f t="shared" si="33"/>
        <v>4182.3</v>
      </c>
      <c r="P19" s="58">
        <f t="shared" ref="P19:S19" si="34">SUM(P24+P29+P34+P39+P44+P49+P54)</f>
        <v>0</v>
      </c>
      <c r="Q19" s="58">
        <f t="shared" si="34"/>
        <v>0</v>
      </c>
      <c r="R19" s="58">
        <f t="shared" si="34"/>
        <v>0</v>
      </c>
      <c r="S19" s="58">
        <f t="shared" si="34"/>
        <v>0</v>
      </c>
      <c r="T19" s="60">
        <f t="shared" si="33"/>
        <v>36060</v>
      </c>
      <c r="U19" s="60">
        <f t="shared" ref="U19" si="35">SUM(U24+U29+U34+U39+U44+U49+U54)</f>
        <v>40619.020000000004</v>
      </c>
      <c r="V19" s="4"/>
    </row>
    <row r="20" spans="1:22" ht="12.95" customHeight="1">
      <c r="A20" s="73"/>
      <c r="B20" s="106"/>
      <c r="C20" s="109"/>
      <c r="D20" s="53" t="s">
        <v>7</v>
      </c>
      <c r="E20" s="58">
        <f t="shared" si="26"/>
        <v>0</v>
      </c>
      <c r="F20" s="59">
        <f t="shared" si="26"/>
        <v>297.60000000000002</v>
      </c>
      <c r="G20" s="59">
        <f t="shared" si="26"/>
        <v>234</v>
      </c>
      <c r="H20" s="59">
        <f t="shared" si="26"/>
        <v>646.79999999999995</v>
      </c>
      <c r="I20" s="59">
        <f t="shared" si="26"/>
        <v>934.3</v>
      </c>
      <c r="J20" s="58">
        <f t="shared" si="26"/>
        <v>0</v>
      </c>
      <c r="K20" s="58">
        <f t="shared" ref="K20:L20" si="36">SUM(K25+K30+K35+K40+K45)</f>
        <v>0</v>
      </c>
      <c r="L20" s="58">
        <f t="shared" si="36"/>
        <v>0</v>
      </c>
      <c r="M20" s="58">
        <f t="shared" si="28"/>
        <v>0</v>
      </c>
      <c r="N20" s="58">
        <f t="shared" ref="N20:T20" si="37">SUM(N25+N30+N35+N40+N45+N50+N55)</f>
        <v>0</v>
      </c>
      <c r="O20" s="58">
        <f t="shared" si="37"/>
        <v>2470</v>
      </c>
      <c r="P20" s="58">
        <f t="shared" ref="P20:S20" si="38">SUM(P25+P30+P35+P40+P45+P50+P55)</f>
        <v>0</v>
      </c>
      <c r="Q20" s="58">
        <f t="shared" si="38"/>
        <v>0</v>
      </c>
      <c r="R20" s="58">
        <f t="shared" si="38"/>
        <v>0</v>
      </c>
      <c r="S20" s="58">
        <f t="shared" si="38"/>
        <v>0</v>
      </c>
      <c r="T20" s="60">
        <f t="shared" si="37"/>
        <v>29568.9</v>
      </c>
      <c r="U20" s="87">
        <f t="shared" ref="U20" si="39">SUM(U25+U30+U35+U40+U45+U50+U55)</f>
        <v>34151.599999999999</v>
      </c>
      <c r="V20" s="4"/>
    </row>
    <row r="21" spans="1:22" ht="12.6" customHeight="1">
      <c r="A21" s="124" t="s">
        <v>12</v>
      </c>
      <c r="B21" s="95" t="s">
        <v>100</v>
      </c>
      <c r="C21" s="107" t="s">
        <v>62</v>
      </c>
      <c r="D21" s="74" t="s">
        <v>3</v>
      </c>
      <c r="E21" s="17">
        <f t="shared" ref="E21:J21" si="40">SUM(E22:E25)</f>
        <v>0</v>
      </c>
      <c r="F21" s="17">
        <f t="shared" si="40"/>
        <v>297.60000000000002</v>
      </c>
      <c r="G21" s="50">
        <f t="shared" si="40"/>
        <v>234</v>
      </c>
      <c r="H21" s="17">
        <f>SUM(H22:H25)</f>
        <v>646.79999999999995</v>
      </c>
      <c r="I21" s="17">
        <f>SUM(I22:I25)</f>
        <v>934.3</v>
      </c>
      <c r="J21" s="17">
        <f t="shared" si="40"/>
        <v>0</v>
      </c>
      <c r="K21" s="17">
        <f t="shared" ref="K21:M21" si="41">SUM(K22:K25)</f>
        <v>0</v>
      </c>
      <c r="L21" s="17">
        <f t="shared" si="41"/>
        <v>0</v>
      </c>
      <c r="M21" s="17">
        <f t="shared" si="41"/>
        <v>0</v>
      </c>
      <c r="N21" s="17">
        <f t="shared" ref="N21:T21" si="42">SUM(N22:N25)</f>
        <v>0</v>
      </c>
      <c r="O21" s="17">
        <f t="shared" si="42"/>
        <v>0</v>
      </c>
      <c r="P21" s="54">
        <f t="shared" ref="P21:S21" si="43">SUM(P22:P25)</f>
        <v>0</v>
      </c>
      <c r="Q21" s="54">
        <f t="shared" si="43"/>
        <v>0</v>
      </c>
      <c r="R21" s="54">
        <f t="shared" si="43"/>
        <v>0</v>
      </c>
      <c r="S21" s="54">
        <f t="shared" si="43"/>
        <v>0</v>
      </c>
      <c r="T21" s="38">
        <f t="shared" si="42"/>
        <v>5218.8999999999996</v>
      </c>
      <c r="U21" s="88">
        <f t="shared" ref="U21:U55" si="44">SUM(E21:T21)</f>
        <v>7331.5999999999995</v>
      </c>
      <c r="V21" s="4"/>
    </row>
    <row r="22" spans="1:22" ht="12.6" customHeight="1">
      <c r="A22" s="125"/>
      <c r="B22" s="96"/>
      <c r="C22" s="108"/>
      <c r="D22" s="53" t="s">
        <v>4</v>
      </c>
      <c r="E22" s="12">
        <v>0</v>
      </c>
      <c r="F22" s="13">
        <v>0</v>
      </c>
      <c r="G22" s="13">
        <v>0</v>
      </c>
      <c r="H22" s="13">
        <v>0</v>
      </c>
      <c r="I22" s="13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89">
        <f t="shared" si="44"/>
        <v>0</v>
      </c>
      <c r="V22" s="4"/>
    </row>
    <row r="23" spans="1:22" ht="12.6" customHeight="1">
      <c r="A23" s="125"/>
      <c r="B23" s="96"/>
      <c r="C23" s="108"/>
      <c r="D23" s="53" t="s">
        <v>5</v>
      </c>
      <c r="E23" s="12">
        <v>0</v>
      </c>
      <c r="F23" s="13">
        <v>0</v>
      </c>
      <c r="G23" s="13">
        <v>0</v>
      </c>
      <c r="H23" s="13">
        <v>0</v>
      </c>
      <c r="I23" s="13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89">
        <f t="shared" si="44"/>
        <v>0</v>
      </c>
      <c r="V23" s="4"/>
    </row>
    <row r="24" spans="1:22" ht="12.6" customHeight="1">
      <c r="A24" s="125"/>
      <c r="B24" s="96"/>
      <c r="C24" s="108"/>
      <c r="D24" s="53" t="s">
        <v>6</v>
      </c>
      <c r="E24" s="51">
        <v>0</v>
      </c>
      <c r="F24" s="13">
        <v>0</v>
      </c>
      <c r="G24" s="13">
        <v>0</v>
      </c>
      <c r="H24" s="13">
        <v>0</v>
      </c>
      <c r="I24" s="13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89">
        <f t="shared" si="44"/>
        <v>0</v>
      </c>
      <c r="V24" s="4"/>
    </row>
    <row r="25" spans="1:22" ht="12.6" customHeight="1">
      <c r="A25" s="126"/>
      <c r="B25" s="97"/>
      <c r="C25" s="109"/>
      <c r="D25" s="53" t="s">
        <v>7</v>
      </c>
      <c r="E25" s="12">
        <v>0</v>
      </c>
      <c r="F25" s="13">
        <v>297.60000000000002</v>
      </c>
      <c r="G25" s="30">
        <v>234</v>
      </c>
      <c r="H25" s="13">
        <v>646.79999999999995</v>
      </c>
      <c r="I25" s="13">
        <v>934.3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51">
        <v>0</v>
      </c>
      <c r="Q25" s="51">
        <v>0</v>
      </c>
      <c r="R25" s="51">
        <v>0</v>
      </c>
      <c r="S25" s="51">
        <v>0</v>
      </c>
      <c r="T25" s="39">
        <v>5218.8999999999996</v>
      </c>
      <c r="U25" s="89">
        <f t="shared" si="44"/>
        <v>7331.5999999999995</v>
      </c>
      <c r="V25" s="4"/>
    </row>
    <row r="26" spans="1:22" ht="12.6" customHeight="1">
      <c r="A26" s="75" t="s">
        <v>47</v>
      </c>
      <c r="B26" s="95" t="s">
        <v>101</v>
      </c>
      <c r="C26" s="107" t="s">
        <v>62</v>
      </c>
      <c r="D26" s="74" t="s">
        <v>3</v>
      </c>
      <c r="E26" s="17">
        <f t="shared" ref="E26:G26" si="45">SUM(E27:E30)</f>
        <v>0</v>
      </c>
      <c r="F26" s="17">
        <f t="shared" si="45"/>
        <v>0</v>
      </c>
      <c r="G26" s="17">
        <f t="shared" si="45"/>
        <v>0</v>
      </c>
      <c r="H26" s="17">
        <f>SUM(H27:H30)</f>
        <v>0</v>
      </c>
      <c r="I26" s="17">
        <f>SUM(I27:I30)</f>
        <v>0</v>
      </c>
      <c r="J26" s="17">
        <f>SUM(J27:J30)</f>
        <v>0</v>
      </c>
      <c r="K26" s="17">
        <f>SUM(K27:K30)</f>
        <v>0</v>
      </c>
      <c r="L26" s="17">
        <f t="shared" ref="L26:M26" si="46">SUM(L27:L30)</f>
        <v>0</v>
      </c>
      <c r="M26" s="17">
        <f t="shared" si="46"/>
        <v>0</v>
      </c>
      <c r="N26" s="17">
        <f t="shared" ref="N26:O26" si="47">SUM(N27:N30)</f>
        <v>0</v>
      </c>
      <c r="O26" s="38">
        <f t="shared" si="47"/>
        <v>24700</v>
      </c>
      <c r="P26" s="54">
        <f t="shared" ref="P26:S26" si="48">SUM(P27:P30)</f>
        <v>0</v>
      </c>
      <c r="Q26" s="54">
        <f t="shared" si="48"/>
        <v>0</v>
      </c>
      <c r="R26" s="54">
        <f t="shared" si="48"/>
        <v>0</v>
      </c>
      <c r="S26" s="54">
        <f t="shared" si="48"/>
        <v>0</v>
      </c>
      <c r="T26" s="54">
        <f>SUM(T27:T30)</f>
        <v>0</v>
      </c>
      <c r="U26" s="88">
        <f t="shared" si="44"/>
        <v>24700</v>
      </c>
      <c r="V26" s="4"/>
    </row>
    <row r="27" spans="1:22" ht="12.6" customHeight="1">
      <c r="A27" s="75"/>
      <c r="B27" s="96"/>
      <c r="C27" s="108"/>
      <c r="D27" s="53" t="s">
        <v>4</v>
      </c>
      <c r="E27" s="12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89">
        <f t="shared" si="44"/>
        <v>0</v>
      </c>
      <c r="V27" s="4"/>
    </row>
    <row r="28" spans="1:22" ht="12.6" customHeight="1">
      <c r="A28" s="75"/>
      <c r="B28" s="96"/>
      <c r="C28" s="108"/>
      <c r="D28" s="53" t="s">
        <v>5</v>
      </c>
      <c r="E28" s="12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61">
        <v>18530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89">
        <f t="shared" si="44"/>
        <v>18530</v>
      </c>
      <c r="V28" s="4"/>
    </row>
    <row r="29" spans="1:22" ht="12.6" customHeight="1">
      <c r="A29" s="75"/>
      <c r="B29" s="96"/>
      <c r="C29" s="108"/>
      <c r="D29" s="53" t="s">
        <v>6</v>
      </c>
      <c r="E29" s="51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61">
        <v>3700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89">
        <f t="shared" si="44"/>
        <v>3700</v>
      </c>
      <c r="V29" s="4"/>
    </row>
    <row r="30" spans="1:22" ht="12.6" customHeight="1">
      <c r="A30" s="75"/>
      <c r="B30" s="97"/>
      <c r="C30" s="109"/>
      <c r="D30" s="53" t="s">
        <v>7</v>
      </c>
      <c r="E30" s="12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61">
        <v>2470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89">
        <f t="shared" si="44"/>
        <v>2470</v>
      </c>
      <c r="V30" s="4"/>
    </row>
    <row r="31" spans="1:22" ht="12.6" customHeight="1">
      <c r="A31" s="110" t="s">
        <v>48</v>
      </c>
      <c r="B31" s="95" t="s">
        <v>112</v>
      </c>
      <c r="C31" s="107" t="s">
        <v>62</v>
      </c>
      <c r="D31" s="53" t="s">
        <v>3</v>
      </c>
      <c r="E31" s="17">
        <f t="shared" ref="E31:I31" si="49">SUM(E32:E35)</f>
        <v>0</v>
      </c>
      <c r="F31" s="17">
        <f t="shared" si="49"/>
        <v>0</v>
      </c>
      <c r="G31" s="17">
        <f t="shared" si="49"/>
        <v>0</v>
      </c>
      <c r="H31" s="17">
        <f t="shared" si="49"/>
        <v>0</v>
      </c>
      <c r="I31" s="17">
        <f t="shared" si="49"/>
        <v>0</v>
      </c>
      <c r="J31" s="17">
        <f t="shared" ref="J31" si="50">SUM(J32:J35)</f>
        <v>0</v>
      </c>
      <c r="K31" s="54">
        <f t="shared" ref="K31:M31" si="51">SUM(K32:K35)</f>
        <v>0</v>
      </c>
      <c r="L31" s="38">
        <f t="shared" si="51"/>
        <v>4950</v>
      </c>
      <c r="M31" s="38">
        <f t="shared" si="51"/>
        <v>32724.850000000002</v>
      </c>
      <c r="N31" s="54">
        <f t="shared" ref="N31:T31" si="52">SUM(N32:N35)</f>
        <v>0</v>
      </c>
      <c r="O31" s="38">
        <f t="shared" ref="O31" si="53">SUM(O32:O35)</f>
        <v>48230.5</v>
      </c>
      <c r="P31" s="54">
        <f t="shared" ref="P31:S31" si="54">SUM(P32:P35)</f>
        <v>0</v>
      </c>
      <c r="Q31" s="54">
        <f t="shared" si="54"/>
        <v>0</v>
      </c>
      <c r="R31" s="54">
        <f t="shared" si="54"/>
        <v>0</v>
      </c>
      <c r="S31" s="54">
        <f t="shared" si="54"/>
        <v>0</v>
      </c>
      <c r="T31" s="54">
        <f t="shared" si="52"/>
        <v>0</v>
      </c>
      <c r="U31" s="88">
        <f t="shared" si="44"/>
        <v>85905.35</v>
      </c>
      <c r="V31" s="4"/>
    </row>
    <row r="32" spans="1:22" ht="12.6" customHeight="1">
      <c r="A32" s="111"/>
      <c r="B32" s="96"/>
      <c r="C32" s="108"/>
      <c r="D32" s="53" t="s">
        <v>4</v>
      </c>
      <c r="E32" s="12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24">
        <v>0</v>
      </c>
      <c r="L32" s="24">
        <v>0</v>
      </c>
      <c r="M32" s="61">
        <v>32073.65</v>
      </c>
      <c r="N32" s="24">
        <v>0</v>
      </c>
      <c r="O32" s="61">
        <v>47270.7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89">
        <f t="shared" si="44"/>
        <v>79344.350000000006</v>
      </c>
      <c r="V32" s="4"/>
    </row>
    <row r="33" spans="1:22" ht="12.6" customHeight="1">
      <c r="A33" s="111"/>
      <c r="B33" s="96"/>
      <c r="C33" s="108"/>
      <c r="D33" s="53" t="s">
        <v>5</v>
      </c>
      <c r="E33" s="12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24">
        <v>0</v>
      </c>
      <c r="L33" s="61">
        <v>4900.5</v>
      </c>
      <c r="M33" s="61">
        <v>323.98</v>
      </c>
      <c r="N33" s="24">
        <v>0</v>
      </c>
      <c r="O33" s="61">
        <v>477.5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89">
        <f t="shared" si="44"/>
        <v>5701.98</v>
      </c>
      <c r="V33" s="7"/>
    </row>
    <row r="34" spans="1:22" ht="12.6" customHeight="1">
      <c r="A34" s="111"/>
      <c r="B34" s="96"/>
      <c r="C34" s="108"/>
      <c r="D34" s="53" t="s">
        <v>6</v>
      </c>
      <c r="E34" s="12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24">
        <v>0</v>
      </c>
      <c r="L34" s="61">
        <v>49.5</v>
      </c>
      <c r="M34" s="61">
        <v>327.22000000000003</v>
      </c>
      <c r="N34" s="24">
        <v>0</v>
      </c>
      <c r="O34" s="61">
        <v>482.3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89">
        <f t="shared" si="44"/>
        <v>859.02</v>
      </c>
      <c r="V34" s="4"/>
    </row>
    <row r="35" spans="1:22" ht="12.6" customHeight="1">
      <c r="A35" s="112"/>
      <c r="B35" s="97"/>
      <c r="C35" s="109"/>
      <c r="D35" s="53" t="s">
        <v>7</v>
      </c>
      <c r="E35" s="12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24">
        <v>0</v>
      </c>
      <c r="L35" s="24">
        <v>0</v>
      </c>
      <c r="M35" s="13">
        <v>0</v>
      </c>
      <c r="N35" s="24">
        <v>0</v>
      </c>
      <c r="O35" s="13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89">
        <f t="shared" si="44"/>
        <v>0</v>
      </c>
      <c r="V35" s="4"/>
    </row>
    <row r="36" spans="1:22" ht="12.6" customHeight="1">
      <c r="A36" s="15" t="s">
        <v>49</v>
      </c>
      <c r="B36" s="95" t="s">
        <v>40</v>
      </c>
      <c r="C36" s="107" t="s">
        <v>95</v>
      </c>
      <c r="D36" s="53" t="s">
        <v>3</v>
      </c>
      <c r="E36" s="17">
        <f t="shared" ref="E36:J36" si="55">SUM(E37:E40)</f>
        <v>0</v>
      </c>
      <c r="F36" s="17">
        <f t="shared" si="55"/>
        <v>0</v>
      </c>
      <c r="G36" s="17">
        <f t="shared" si="55"/>
        <v>0</v>
      </c>
      <c r="H36" s="17">
        <f t="shared" si="55"/>
        <v>0</v>
      </c>
      <c r="I36" s="17">
        <f t="shared" si="55"/>
        <v>0</v>
      </c>
      <c r="J36" s="17">
        <f t="shared" si="55"/>
        <v>0</v>
      </c>
      <c r="K36" s="17">
        <f t="shared" ref="K36:M36" si="56">SUM(K37:K40)</f>
        <v>0</v>
      </c>
      <c r="L36" s="17">
        <f t="shared" si="56"/>
        <v>0</v>
      </c>
      <c r="M36" s="17">
        <f t="shared" si="56"/>
        <v>0</v>
      </c>
      <c r="N36" s="17">
        <f t="shared" ref="N36:T36" si="57">SUM(N37:N40)</f>
        <v>0</v>
      </c>
      <c r="O36" s="17">
        <f t="shared" si="57"/>
        <v>0</v>
      </c>
      <c r="P36" s="54">
        <f t="shared" ref="P36:S36" si="58">SUM(P37:P40)</f>
        <v>0</v>
      </c>
      <c r="Q36" s="54">
        <f t="shared" si="58"/>
        <v>0</v>
      </c>
      <c r="R36" s="54">
        <f t="shared" si="58"/>
        <v>0</v>
      </c>
      <c r="S36" s="54">
        <f t="shared" si="58"/>
        <v>0</v>
      </c>
      <c r="T36" s="38">
        <f t="shared" si="57"/>
        <v>350</v>
      </c>
      <c r="U36" s="88">
        <f t="shared" si="44"/>
        <v>350</v>
      </c>
      <c r="V36" s="8"/>
    </row>
    <row r="37" spans="1:22" ht="12.6" customHeight="1">
      <c r="A37" s="16"/>
      <c r="B37" s="96"/>
      <c r="C37" s="108"/>
      <c r="D37" s="53" t="s">
        <v>4</v>
      </c>
      <c r="E37" s="12">
        <v>0</v>
      </c>
      <c r="F37" s="13">
        <v>0</v>
      </c>
      <c r="G37" s="13">
        <v>0</v>
      </c>
      <c r="H37" s="13">
        <v>0</v>
      </c>
      <c r="I37" s="13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89">
        <f t="shared" si="44"/>
        <v>0</v>
      </c>
      <c r="V37" s="9"/>
    </row>
    <row r="38" spans="1:22" ht="12.6" customHeight="1">
      <c r="A38" s="16"/>
      <c r="B38" s="96"/>
      <c r="C38" s="108"/>
      <c r="D38" s="53" t="s">
        <v>5</v>
      </c>
      <c r="E38" s="12">
        <v>0</v>
      </c>
      <c r="F38" s="13">
        <v>0</v>
      </c>
      <c r="G38" s="13">
        <v>0</v>
      </c>
      <c r="H38" s="13">
        <v>0</v>
      </c>
      <c r="I38" s="13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89">
        <f t="shared" si="44"/>
        <v>0</v>
      </c>
      <c r="V38" s="10"/>
    </row>
    <row r="39" spans="1:22" ht="12.6" customHeight="1">
      <c r="A39" s="16"/>
      <c r="B39" s="96"/>
      <c r="C39" s="108"/>
      <c r="D39" s="53" t="s">
        <v>6</v>
      </c>
      <c r="E39" s="12">
        <v>0</v>
      </c>
      <c r="F39" s="13">
        <v>0</v>
      </c>
      <c r="G39" s="13">
        <v>0</v>
      </c>
      <c r="H39" s="13">
        <v>0</v>
      </c>
      <c r="I39" s="13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89">
        <f t="shared" si="44"/>
        <v>0</v>
      </c>
      <c r="V39" s="9"/>
    </row>
    <row r="40" spans="1:22" ht="12.6" customHeight="1">
      <c r="A40" s="72"/>
      <c r="B40" s="71"/>
      <c r="C40" s="109"/>
      <c r="D40" s="53" t="s">
        <v>7</v>
      </c>
      <c r="E40" s="12">
        <v>0</v>
      </c>
      <c r="F40" s="13">
        <v>0</v>
      </c>
      <c r="G40" s="13">
        <v>0</v>
      </c>
      <c r="H40" s="13">
        <v>0</v>
      </c>
      <c r="I40" s="13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51">
        <v>0</v>
      </c>
      <c r="Q40" s="51">
        <v>0</v>
      </c>
      <c r="R40" s="51">
        <v>0</v>
      </c>
      <c r="S40" s="51">
        <v>0</v>
      </c>
      <c r="T40" s="39">
        <v>350</v>
      </c>
      <c r="U40" s="89">
        <f t="shared" si="44"/>
        <v>350</v>
      </c>
      <c r="V40" s="9"/>
    </row>
    <row r="41" spans="1:22" ht="12.95" customHeight="1">
      <c r="A41" s="110" t="s">
        <v>50</v>
      </c>
      <c r="B41" s="95" t="s">
        <v>52</v>
      </c>
      <c r="C41" s="107" t="s">
        <v>62</v>
      </c>
      <c r="D41" s="19" t="s">
        <v>3</v>
      </c>
      <c r="E41" s="54">
        <f>SUM(E42:E45)</f>
        <v>0</v>
      </c>
      <c r="F41" s="54">
        <f t="shared" ref="F41:I41" si="59">SUM(F42:F45)</f>
        <v>0</v>
      </c>
      <c r="G41" s="54">
        <f t="shared" si="59"/>
        <v>0</v>
      </c>
      <c r="H41" s="54">
        <f t="shared" si="59"/>
        <v>0</v>
      </c>
      <c r="I41" s="54">
        <f t="shared" si="59"/>
        <v>0</v>
      </c>
      <c r="J41" s="54">
        <f t="shared" ref="J41" si="60">SUM(J42:J45)</f>
        <v>0</v>
      </c>
      <c r="K41" s="54">
        <f t="shared" ref="K41:M41" si="61">SUM(K42:K45)</f>
        <v>0</v>
      </c>
      <c r="L41" s="54">
        <f t="shared" si="61"/>
        <v>0</v>
      </c>
      <c r="M41" s="54">
        <f t="shared" si="61"/>
        <v>0</v>
      </c>
      <c r="N41" s="54">
        <f t="shared" ref="N41:T41" si="62">SUM(N42:N45)</f>
        <v>0</v>
      </c>
      <c r="O41" s="54">
        <f t="shared" si="62"/>
        <v>0</v>
      </c>
      <c r="P41" s="54">
        <f t="shared" ref="P41:S41" si="63">SUM(P42:P45)</f>
        <v>0</v>
      </c>
      <c r="Q41" s="54">
        <f t="shared" si="63"/>
        <v>0</v>
      </c>
      <c r="R41" s="54">
        <f t="shared" si="63"/>
        <v>0</v>
      </c>
      <c r="S41" s="54">
        <f t="shared" si="63"/>
        <v>0</v>
      </c>
      <c r="T41" s="38">
        <f t="shared" si="62"/>
        <v>240000</v>
      </c>
      <c r="U41" s="88">
        <f t="shared" si="44"/>
        <v>240000</v>
      </c>
    </row>
    <row r="42" spans="1:22" ht="12.95" customHeight="1">
      <c r="A42" s="111"/>
      <c r="B42" s="96"/>
      <c r="C42" s="108"/>
      <c r="D42" s="53" t="s">
        <v>4</v>
      </c>
      <c r="E42" s="51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24">
        <v>0</v>
      </c>
      <c r="Q42" s="24">
        <v>0</v>
      </c>
      <c r="R42" s="24">
        <v>0</v>
      </c>
      <c r="S42" s="24">
        <v>0</v>
      </c>
      <c r="T42" s="39">
        <v>120000</v>
      </c>
      <c r="U42" s="89">
        <f t="shared" si="44"/>
        <v>120000</v>
      </c>
    </row>
    <row r="43" spans="1:22" ht="12.95" customHeight="1">
      <c r="A43" s="111"/>
      <c r="B43" s="96"/>
      <c r="C43" s="108"/>
      <c r="D43" s="53" t="s">
        <v>5</v>
      </c>
      <c r="E43" s="51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24">
        <v>0</v>
      </c>
      <c r="Q43" s="24">
        <v>0</v>
      </c>
      <c r="R43" s="24">
        <v>0</v>
      </c>
      <c r="S43" s="24">
        <v>0</v>
      </c>
      <c r="T43" s="39">
        <v>60000</v>
      </c>
      <c r="U43" s="89">
        <f t="shared" si="44"/>
        <v>60000</v>
      </c>
    </row>
    <row r="44" spans="1:22" ht="12.95" customHeight="1">
      <c r="A44" s="111"/>
      <c r="B44" s="96"/>
      <c r="C44" s="108"/>
      <c r="D44" s="53" t="s">
        <v>6</v>
      </c>
      <c r="E44" s="51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24">
        <v>0</v>
      </c>
      <c r="Q44" s="24">
        <v>0</v>
      </c>
      <c r="R44" s="24">
        <v>0</v>
      </c>
      <c r="S44" s="24">
        <v>0</v>
      </c>
      <c r="T44" s="39">
        <v>36000</v>
      </c>
      <c r="U44" s="89">
        <f t="shared" si="44"/>
        <v>36000</v>
      </c>
    </row>
    <row r="45" spans="1:22" ht="12.95" customHeight="1">
      <c r="A45" s="112"/>
      <c r="B45" s="97"/>
      <c r="C45" s="109"/>
      <c r="D45" s="53" t="s">
        <v>7</v>
      </c>
      <c r="E45" s="51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24">
        <v>0</v>
      </c>
      <c r="Q45" s="24">
        <v>0</v>
      </c>
      <c r="R45" s="24">
        <v>0</v>
      </c>
      <c r="S45" s="24">
        <v>0</v>
      </c>
      <c r="T45" s="39">
        <v>24000</v>
      </c>
      <c r="U45" s="89">
        <f t="shared" si="44"/>
        <v>24000</v>
      </c>
    </row>
    <row r="46" spans="1:22" ht="12.95" customHeight="1">
      <c r="A46" s="110" t="s">
        <v>102</v>
      </c>
      <c r="B46" s="95" t="s">
        <v>104</v>
      </c>
      <c r="C46" s="107" t="s">
        <v>62</v>
      </c>
      <c r="D46" s="19" t="s">
        <v>3</v>
      </c>
      <c r="E46" s="54">
        <f>SUM(E47:E50)</f>
        <v>0</v>
      </c>
      <c r="F46" s="54">
        <f t="shared" ref="F46:M46" si="64">SUM(F47:F50)</f>
        <v>0</v>
      </c>
      <c r="G46" s="54">
        <f t="shared" si="64"/>
        <v>0</v>
      </c>
      <c r="H46" s="54">
        <f t="shared" si="64"/>
        <v>0</v>
      </c>
      <c r="I46" s="54">
        <f t="shared" si="64"/>
        <v>0</v>
      </c>
      <c r="J46" s="54">
        <f t="shared" si="64"/>
        <v>0</v>
      </c>
      <c r="K46" s="54">
        <f t="shared" si="64"/>
        <v>0</v>
      </c>
      <c r="L46" s="54">
        <f t="shared" si="64"/>
        <v>0</v>
      </c>
      <c r="M46" s="54">
        <f t="shared" si="64"/>
        <v>0</v>
      </c>
      <c r="N46" s="54">
        <f t="shared" ref="N46:T46" si="65">SUM(N47:N50)</f>
        <v>0</v>
      </c>
      <c r="O46" s="54">
        <f t="shared" si="65"/>
        <v>0</v>
      </c>
      <c r="P46" s="54">
        <f t="shared" ref="P46:S46" si="66">SUM(P47:P50)</f>
        <v>0</v>
      </c>
      <c r="Q46" s="54">
        <f t="shared" si="66"/>
        <v>0</v>
      </c>
      <c r="R46" s="54">
        <f t="shared" si="66"/>
        <v>0</v>
      </c>
      <c r="S46" s="54">
        <f t="shared" si="66"/>
        <v>0</v>
      </c>
      <c r="T46" s="38">
        <f t="shared" si="65"/>
        <v>5000</v>
      </c>
      <c r="U46" s="88">
        <f t="shared" si="44"/>
        <v>5000</v>
      </c>
    </row>
    <row r="47" spans="1:22" ht="12.95" customHeight="1">
      <c r="A47" s="111"/>
      <c r="B47" s="96"/>
      <c r="C47" s="108"/>
      <c r="D47" s="53" t="s">
        <v>4</v>
      </c>
      <c r="E47" s="51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24">
        <v>0</v>
      </c>
      <c r="Q47" s="24">
        <v>0</v>
      </c>
      <c r="R47" s="24">
        <v>0</v>
      </c>
      <c r="S47" s="24">
        <v>0</v>
      </c>
      <c r="T47" s="51">
        <v>0</v>
      </c>
      <c r="U47" s="89">
        <f t="shared" si="44"/>
        <v>0</v>
      </c>
    </row>
    <row r="48" spans="1:22" ht="12.95" customHeight="1">
      <c r="A48" s="111"/>
      <c r="B48" s="96"/>
      <c r="C48" s="108"/>
      <c r="D48" s="53" t="s">
        <v>5</v>
      </c>
      <c r="E48" s="51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24">
        <v>0</v>
      </c>
      <c r="Q48" s="24">
        <v>0</v>
      </c>
      <c r="R48" s="24">
        <v>0</v>
      </c>
      <c r="S48" s="24">
        <v>0</v>
      </c>
      <c r="T48" s="39">
        <v>4950</v>
      </c>
      <c r="U48" s="89">
        <f t="shared" si="44"/>
        <v>4950</v>
      </c>
    </row>
    <row r="49" spans="1:22" ht="12.95" customHeight="1">
      <c r="A49" s="111"/>
      <c r="B49" s="96"/>
      <c r="C49" s="108"/>
      <c r="D49" s="53" t="s">
        <v>6</v>
      </c>
      <c r="E49" s="51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24">
        <v>0</v>
      </c>
      <c r="Q49" s="24">
        <v>0</v>
      </c>
      <c r="R49" s="24">
        <v>0</v>
      </c>
      <c r="S49" s="24">
        <v>0</v>
      </c>
      <c r="T49" s="39">
        <v>50</v>
      </c>
      <c r="U49" s="89">
        <f t="shared" si="44"/>
        <v>50</v>
      </c>
    </row>
    <row r="50" spans="1:22" ht="12.95" customHeight="1">
      <c r="A50" s="112"/>
      <c r="B50" s="97"/>
      <c r="C50" s="109"/>
      <c r="D50" s="53" t="s">
        <v>7</v>
      </c>
      <c r="E50" s="51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24">
        <v>0</v>
      </c>
      <c r="Q50" s="24">
        <v>0</v>
      </c>
      <c r="R50" s="24">
        <v>0</v>
      </c>
      <c r="S50" s="24">
        <v>0</v>
      </c>
      <c r="T50" s="51">
        <v>0</v>
      </c>
      <c r="U50" s="89">
        <f t="shared" si="44"/>
        <v>0</v>
      </c>
    </row>
    <row r="51" spans="1:22" ht="12.95" customHeight="1">
      <c r="A51" s="110" t="s">
        <v>103</v>
      </c>
      <c r="B51" s="95" t="s">
        <v>105</v>
      </c>
      <c r="C51" s="107" t="s">
        <v>62</v>
      </c>
      <c r="D51" s="19" t="s">
        <v>3</v>
      </c>
      <c r="E51" s="54">
        <f>SUM(E52:E55)</f>
        <v>0</v>
      </c>
      <c r="F51" s="54">
        <f t="shared" ref="F51:M51" si="67">SUM(F52:F55)</f>
        <v>0</v>
      </c>
      <c r="G51" s="54">
        <f t="shared" si="67"/>
        <v>0</v>
      </c>
      <c r="H51" s="54">
        <f t="shared" si="67"/>
        <v>0</v>
      </c>
      <c r="I51" s="54">
        <f t="shared" si="67"/>
        <v>0</v>
      </c>
      <c r="J51" s="54">
        <f t="shared" si="67"/>
        <v>0</v>
      </c>
      <c r="K51" s="54">
        <f t="shared" si="67"/>
        <v>0</v>
      </c>
      <c r="L51" s="54">
        <f t="shared" si="67"/>
        <v>0</v>
      </c>
      <c r="M51" s="54">
        <f t="shared" si="67"/>
        <v>0</v>
      </c>
      <c r="N51" s="54">
        <f t="shared" ref="N51:T51" si="68">SUM(N52:N55)</f>
        <v>0</v>
      </c>
      <c r="O51" s="54">
        <f t="shared" si="68"/>
        <v>0</v>
      </c>
      <c r="P51" s="54">
        <f t="shared" ref="P51:S51" si="69">SUM(P52:P55)</f>
        <v>0</v>
      </c>
      <c r="Q51" s="54">
        <f t="shared" si="69"/>
        <v>0</v>
      </c>
      <c r="R51" s="54">
        <f t="shared" si="69"/>
        <v>0</v>
      </c>
      <c r="S51" s="54">
        <f t="shared" si="69"/>
        <v>0</v>
      </c>
      <c r="T51" s="38">
        <f t="shared" si="68"/>
        <v>1000</v>
      </c>
      <c r="U51" s="88">
        <f t="shared" si="44"/>
        <v>1000</v>
      </c>
    </row>
    <row r="52" spans="1:22" ht="12.95" customHeight="1">
      <c r="A52" s="111"/>
      <c r="B52" s="96"/>
      <c r="C52" s="108"/>
      <c r="D52" s="53" t="s">
        <v>4</v>
      </c>
      <c r="E52" s="51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24">
        <v>0</v>
      </c>
      <c r="Q52" s="24">
        <v>0</v>
      </c>
      <c r="R52" s="24">
        <v>0</v>
      </c>
      <c r="S52" s="24">
        <v>0</v>
      </c>
      <c r="T52" s="51">
        <v>0</v>
      </c>
      <c r="U52" s="89">
        <f t="shared" si="44"/>
        <v>0</v>
      </c>
    </row>
    <row r="53" spans="1:22" ht="12.95" customHeight="1">
      <c r="A53" s="111"/>
      <c r="B53" s="96"/>
      <c r="C53" s="108"/>
      <c r="D53" s="53" t="s">
        <v>5</v>
      </c>
      <c r="E53" s="51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24">
        <v>0</v>
      </c>
      <c r="Q53" s="24">
        <v>0</v>
      </c>
      <c r="R53" s="24">
        <v>0</v>
      </c>
      <c r="S53" s="24">
        <v>0</v>
      </c>
      <c r="T53" s="39">
        <v>990</v>
      </c>
      <c r="U53" s="89">
        <f t="shared" si="44"/>
        <v>990</v>
      </c>
    </row>
    <row r="54" spans="1:22" ht="12.95" customHeight="1">
      <c r="A54" s="111"/>
      <c r="B54" s="96"/>
      <c r="C54" s="108"/>
      <c r="D54" s="53" t="s">
        <v>6</v>
      </c>
      <c r="E54" s="51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24">
        <v>0</v>
      </c>
      <c r="Q54" s="24">
        <v>0</v>
      </c>
      <c r="R54" s="24">
        <v>0</v>
      </c>
      <c r="S54" s="24">
        <v>0</v>
      </c>
      <c r="T54" s="39">
        <v>10</v>
      </c>
      <c r="U54" s="89">
        <f t="shared" si="44"/>
        <v>10</v>
      </c>
    </row>
    <row r="55" spans="1:22" ht="12.95" customHeight="1">
      <c r="A55" s="112"/>
      <c r="B55" s="97"/>
      <c r="C55" s="109"/>
      <c r="D55" s="53" t="s">
        <v>7</v>
      </c>
      <c r="E55" s="51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24">
        <v>0</v>
      </c>
      <c r="Q55" s="24">
        <v>0</v>
      </c>
      <c r="R55" s="24">
        <v>0</v>
      </c>
      <c r="S55" s="24">
        <v>0</v>
      </c>
      <c r="T55" s="51">
        <v>0</v>
      </c>
      <c r="U55" s="89">
        <f t="shared" si="44"/>
        <v>0</v>
      </c>
    </row>
    <row r="56" spans="1:22" ht="13.35" customHeight="1">
      <c r="A56" s="73">
        <v>2</v>
      </c>
      <c r="B56" s="113" t="s">
        <v>13</v>
      </c>
      <c r="C56" s="107"/>
      <c r="D56" s="74" t="s">
        <v>3</v>
      </c>
      <c r="E56" s="55">
        <f>SUM(E57:E60)</f>
        <v>0</v>
      </c>
      <c r="F56" s="55">
        <f t="shared" ref="F56:J56" si="70">SUM(F57:F60)</f>
        <v>0</v>
      </c>
      <c r="G56" s="55">
        <f t="shared" si="70"/>
        <v>0</v>
      </c>
      <c r="H56" s="55">
        <f t="shared" si="70"/>
        <v>0</v>
      </c>
      <c r="I56" s="55">
        <f t="shared" si="70"/>
        <v>0</v>
      </c>
      <c r="J56" s="56">
        <f t="shared" si="70"/>
        <v>306.61</v>
      </c>
      <c r="K56" s="55">
        <f t="shared" ref="K56:M56" si="71">SUM(K57:K60)</f>
        <v>0</v>
      </c>
      <c r="L56" s="55">
        <f t="shared" si="71"/>
        <v>0</v>
      </c>
      <c r="M56" s="55">
        <f t="shared" si="71"/>
        <v>0</v>
      </c>
      <c r="N56" s="55">
        <f t="shared" ref="N56:T56" si="72">SUM(N57:N60)</f>
        <v>0</v>
      </c>
      <c r="O56" s="55">
        <f t="shared" si="72"/>
        <v>0</v>
      </c>
      <c r="P56" s="55">
        <f t="shared" ref="P56:S56" si="73">SUM(P57:P60)</f>
        <v>0</v>
      </c>
      <c r="Q56" s="55">
        <f t="shared" si="73"/>
        <v>0</v>
      </c>
      <c r="R56" s="55">
        <f t="shared" si="73"/>
        <v>0</v>
      </c>
      <c r="S56" s="55">
        <f t="shared" si="73"/>
        <v>0</v>
      </c>
      <c r="T56" s="56">
        <f t="shared" si="72"/>
        <v>195000</v>
      </c>
      <c r="U56" s="87">
        <f>SUM(U57:U60)</f>
        <v>195306.61</v>
      </c>
      <c r="V56" s="14"/>
    </row>
    <row r="57" spans="1:22" ht="13.35" customHeight="1">
      <c r="A57" s="73"/>
      <c r="B57" s="105"/>
      <c r="C57" s="122"/>
      <c r="D57" s="53" t="s">
        <v>4</v>
      </c>
      <c r="E57" s="58">
        <f>SUM(E62+E67+E72)</f>
        <v>0</v>
      </c>
      <c r="F57" s="58">
        <f t="shared" ref="F57:I57" si="74">SUM(F62+F67+F72)</f>
        <v>0</v>
      </c>
      <c r="G57" s="58">
        <f t="shared" si="74"/>
        <v>0</v>
      </c>
      <c r="H57" s="58">
        <f t="shared" si="74"/>
        <v>0</v>
      </c>
      <c r="I57" s="58">
        <f t="shared" si="74"/>
        <v>0</v>
      </c>
      <c r="J57" s="58">
        <f t="shared" ref="J57" si="75">SUM(J62+J67+J72)</f>
        <v>0</v>
      </c>
      <c r="K57" s="58">
        <f t="shared" ref="K57:M57" si="76">SUM(K62+K67+K72)</f>
        <v>0</v>
      </c>
      <c r="L57" s="58">
        <f t="shared" si="76"/>
        <v>0</v>
      </c>
      <c r="M57" s="58">
        <f t="shared" si="76"/>
        <v>0</v>
      </c>
      <c r="N57" s="58">
        <f t="shared" ref="N57:T60" si="77">SUM(N62+N67+N72)</f>
        <v>0</v>
      </c>
      <c r="O57" s="58">
        <f t="shared" si="77"/>
        <v>0</v>
      </c>
      <c r="P57" s="58">
        <f t="shared" ref="P57:S57" si="78">SUM(P62+P67+P72)</f>
        <v>0</v>
      </c>
      <c r="Q57" s="58">
        <f t="shared" si="78"/>
        <v>0</v>
      </c>
      <c r="R57" s="58">
        <f t="shared" si="78"/>
        <v>0</v>
      </c>
      <c r="S57" s="58">
        <f t="shared" si="78"/>
        <v>0</v>
      </c>
      <c r="T57" s="60">
        <f t="shared" si="77"/>
        <v>25000</v>
      </c>
      <c r="U57" s="87">
        <f>SUM(U62+U67+U72)</f>
        <v>25000</v>
      </c>
      <c r="V57" s="4"/>
    </row>
    <row r="58" spans="1:22" ht="13.35" customHeight="1">
      <c r="A58" s="73"/>
      <c r="B58" s="105"/>
      <c r="C58" s="122"/>
      <c r="D58" s="53" t="s">
        <v>5</v>
      </c>
      <c r="E58" s="58">
        <f t="shared" ref="E58:U60" si="79">SUM(E63+E68+E73)</f>
        <v>0</v>
      </c>
      <c r="F58" s="58">
        <f t="shared" si="79"/>
        <v>0</v>
      </c>
      <c r="G58" s="58">
        <f t="shared" si="79"/>
        <v>0</v>
      </c>
      <c r="H58" s="58">
        <f t="shared" si="79"/>
        <v>0</v>
      </c>
      <c r="I58" s="58">
        <f t="shared" si="79"/>
        <v>0</v>
      </c>
      <c r="J58" s="58">
        <f t="shared" ref="J58" si="80">SUM(J63+J68+J73)</f>
        <v>0</v>
      </c>
      <c r="K58" s="58">
        <f t="shared" ref="K58:M58" si="81">SUM(K63+K68+K73)</f>
        <v>0</v>
      </c>
      <c r="L58" s="58">
        <f t="shared" si="81"/>
        <v>0</v>
      </c>
      <c r="M58" s="58">
        <f t="shared" si="81"/>
        <v>0</v>
      </c>
      <c r="N58" s="58">
        <f t="shared" ref="N58:O58" si="82">SUM(N63+N68+N73)</f>
        <v>0</v>
      </c>
      <c r="O58" s="58">
        <f t="shared" si="82"/>
        <v>0</v>
      </c>
      <c r="P58" s="58">
        <f t="shared" ref="P58:S58" si="83">SUM(P63+P68+P73)</f>
        <v>0</v>
      </c>
      <c r="Q58" s="58">
        <f t="shared" si="83"/>
        <v>0</v>
      </c>
      <c r="R58" s="58">
        <f t="shared" si="83"/>
        <v>0</v>
      </c>
      <c r="S58" s="58">
        <f t="shared" si="83"/>
        <v>0</v>
      </c>
      <c r="T58" s="60">
        <f t="shared" si="77"/>
        <v>162500</v>
      </c>
      <c r="U58" s="87">
        <f t="shared" si="79"/>
        <v>162500</v>
      </c>
      <c r="V58" s="4"/>
    </row>
    <row r="59" spans="1:22" ht="13.35" customHeight="1">
      <c r="A59" s="73"/>
      <c r="B59" s="105"/>
      <c r="C59" s="122"/>
      <c r="D59" s="53" t="s">
        <v>6</v>
      </c>
      <c r="E59" s="58">
        <f t="shared" si="79"/>
        <v>0</v>
      </c>
      <c r="F59" s="58">
        <f t="shared" si="79"/>
        <v>0</v>
      </c>
      <c r="G59" s="58">
        <f t="shared" si="79"/>
        <v>0</v>
      </c>
      <c r="H59" s="58">
        <f t="shared" si="79"/>
        <v>0</v>
      </c>
      <c r="I59" s="58">
        <f t="shared" si="79"/>
        <v>0</v>
      </c>
      <c r="J59" s="60">
        <f t="shared" si="79"/>
        <v>306.61</v>
      </c>
      <c r="K59" s="58">
        <f t="shared" ref="K59:M59" si="84">SUM(K64+K69+K74)</f>
        <v>0</v>
      </c>
      <c r="L59" s="58">
        <f t="shared" si="84"/>
        <v>0</v>
      </c>
      <c r="M59" s="58">
        <f t="shared" si="84"/>
        <v>0</v>
      </c>
      <c r="N59" s="58">
        <f t="shared" ref="N59:O59" si="85">SUM(N64+N69+N74)</f>
        <v>0</v>
      </c>
      <c r="O59" s="58">
        <f t="shared" si="85"/>
        <v>0</v>
      </c>
      <c r="P59" s="58">
        <f t="shared" ref="P59:S59" si="86">SUM(P64+P69+P74)</f>
        <v>0</v>
      </c>
      <c r="Q59" s="58">
        <f t="shared" si="86"/>
        <v>0</v>
      </c>
      <c r="R59" s="58">
        <f t="shared" si="86"/>
        <v>0</v>
      </c>
      <c r="S59" s="58">
        <f t="shared" si="86"/>
        <v>0</v>
      </c>
      <c r="T59" s="60">
        <f t="shared" si="77"/>
        <v>7500</v>
      </c>
      <c r="U59" s="87">
        <f t="shared" si="79"/>
        <v>7806.61</v>
      </c>
      <c r="V59" s="4"/>
    </row>
    <row r="60" spans="1:22" ht="13.35" customHeight="1">
      <c r="A60" s="73"/>
      <c r="B60" s="106"/>
      <c r="C60" s="123"/>
      <c r="D60" s="53" t="s">
        <v>7</v>
      </c>
      <c r="E60" s="58">
        <f t="shared" si="79"/>
        <v>0</v>
      </c>
      <c r="F60" s="58">
        <f t="shared" si="79"/>
        <v>0</v>
      </c>
      <c r="G60" s="58">
        <f t="shared" si="79"/>
        <v>0</v>
      </c>
      <c r="H60" s="58">
        <f t="shared" si="79"/>
        <v>0</v>
      </c>
      <c r="I60" s="58">
        <f t="shared" si="79"/>
        <v>0</v>
      </c>
      <c r="J60" s="58">
        <f t="shared" si="79"/>
        <v>0</v>
      </c>
      <c r="K60" s="58">
        <f t="shared" ref="K60:M60" si="87">SUM(K65+K70+K75)</f>
        <v>0</v>
      </c>
      <c r="L60" s="58">
        <f t="shared" si="87"/>
        <v>0</v>
      </c>
      <c r="M60" s="58">
        <f t="shared" si="87"/>
        <v>0</v>
      </c>
      <c r="N60" s="58">
        <f t="shared" ref="N60:O60" si="88">SUM(N65+N70+N75)</f>
        <v>0</v>
      </c>
      <c r="O60" s="58">
        <f t="shared" si="88"/>
        <v>0</v>
      </c>
      <c r="P60" s="58">
        <f t="shared" ref="P60:S60" si="89">SUM(P65+P70+P75)</f>
        <v>0</v>
      </c>
      <c r="Q60" s="58">
        <f t="shared" si="89"/>
        <v>0</v>
      </c>
      <c r="R60" s="58">
        <f t="shared" si="89"/>
        <v>0</v>
      </c>
      <c r="S60" s="58">
        <f t="shared" si="89"/>
        <v>0</v>
      </c>
      <c r="T60" s="60">
        <f t="shared" si="77"/>
        <v>0</v>
      </c>
      <c r="U60" s="87">
        <f t="shared" si="79"/>
        <v>0</v>
      </c>
      <c r="V60" s="4"/>
    </row>
    <row r="61" spans="1:22" ht="12.6" customHeight="1">
      <c r="A61" s="76" t="s">
        <v>14</v>
      </c>
      <c r="B61" s="95" t="s">
        <v>45</v>
      </c>
      <c r="C61" s="107" t="s">
        <v>63</v>
      </c>
      <c r="D61" s="19" t="s">
        <v>3</v>
      </c>
      <c r="E61" s="54">
        <f t="shared" ref="E61:U61" si="90">SUM(E62:E65)</f>
        <v>0</v>
      </c>
      <c r="F61" s="54">
        <f t="shared" si="90"/>
        <v>0</v>
      </c>
      <c r="G61" s="54">
        <f t="shared" si="90"/>
        <v>0</v>
      </c>
      <c r="H61" s="54">
        <f t="shared" si="90"/>
        <v>0</v>
      </c>
      <c r="I61" s="54">
        <f t="shared" si="90"/>
        <v>0</v>
      </c>
      <c r="J61" s="54">
        <f t="shared" si="90"/>
        <v>0</v>
      </c>
      <c r="K61" s="54">
        <f t="shared" ref="K61:M61" si="91">SUM(K62:K65)</f>
        <v>0</v>
      </c>
      <c r="L61" s="54">
        <f t="shared" si="91"/>
        <v>0</v>
      </c>
      <c r="M61" s="54">
        <f t="shared" si="91"/>
        <v>0</v>
      </c>
      <c r="N61" s="54">
        <f t="shared" ref="N61:T61" si="92">SUM(N62:N65)</f>
        <v>0</v>
      </c>
      <c r="O61" s="54">
        <f t="shared" si="92"/>
        <v>0</v>
      </c>
      <c r="P61" s="54">
        <f t="shared" ref="P61:S61" si="93">SUM(P62:P65)</f>
        <v>0</v>
      </c>
      <c r="Q61" s="54">
        <f t="shared" si="93"/>
        <v>0</v>
      </c>
      <c r="R61" s="54">
        <f t="shared" si="93"/>
        <v>0</v>
      </c>
      <c r="S61" s="54">
        <f t="shared" si="93"/>
        <v>0</v>
      </c>
      <c r="T61" s="38">
        <f t="shared" si="92"/>
        <v>150000</v>
      </c>
      <c r="U61" s="88">
        <f t="shared" si="90"/>
        <v>150000</v>
      </c>
      <c r="V61" s="4"/>
    </row>
    <row r="62" spans="1:22" ht="12.6" customHeight="1">
      <c r="A62" s="77"/>
      <c r="B62" s="96"/>
      <c r="C62" s="108"/>
      <c r="D62" s="53" t="s">
        <v>4</v>
      </c>
      <c r="E62" s="51">
        <v>0</v>
      </c>
      <c r="F62" s="13">
        <v>0</v>
      </c>
      <c r="G62" s="13">
        <v>0</v>
      </c>
      <c r="H62" s="13">
        <v>0</v>
      </c>
      <c r="I62" s="13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89">
        <f>SUM(E62:T62)</f>
        <v>0</v>
      </c>
      <c r="V62" s="7"/>
    </row>
    <row r="63" spans="1:22" ht="12.6" customHeight="1">
      <c r="A63" s="77"/>
      <c r="B63" s="96"/>
      <c r="C63" s="108"/>
      <c r="D63" s="53" t="s">
        <v>5</v>
      </c>
      <c r="E63" s="51">
        <v>0</v>
      </c>
      <c r="F63" s="13">
        <v>0</v>
      </c>
      <c r="G63" s="13">
        <v>0</v>
      </c>
      <c r="H63" s="13">
        <v>0</v>
      </c>
      <c r="I63" s="13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39">
        <v>150000</v>
      </c>
      <c r="U63" s="89">
        <f>SUM(E63:T63)</f>
        <v>150000</v>
      </c>
      <c r="V63" s="4"/>
    </row>
    <row r="64" spans="1:22" ht="12.6" customHeight="1">
      <c r="A64" s="77"/>
      <c r="B64" s="96"/>
      <c r="C64" s="108"/>
      <c r="D64" s="53" t="s">
        <v>6</v>
      </c>
      <c r="E64" s="51">
        <v>0</v>
      </c>
      <c r="F64" s="13">
        <v>0</v>
      </c>
      <c r="G64" s="13">
        <v>0</v>
      </c>
      <c r="H64" s="13">
        <v>0</v>
      </c>
      <c r="I64" s="13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89">
        <f>SUM(E64:T64)</f>
        <v>0</v>
      </c>
    </row>
    <row r="65" spans="1:22" ht="12.6" customHeight="1">
      <c r="A65" s="78"/>
      <c r="B65" s="97"/>
      <c r="C65" s="109"/>
      <c r="D65" s="53" t="s">
        <v>7</v>
      </c>
      <c r="E65" s="51">
        <v>0</v>
      </c>
      <c r="F65" s="13">
        <v>0</v>
      </c>
      <c r="G65" s="13">
        <v>0</v>
      </c>
      <c r="H65" s="13">
        <v>0</v>
      </c>
      <c r="I65" s="13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89">
        <f>SUM(E65:T65)</f>
        <v>0</v>
      </c>
    </row>
    <row r="66" spans="1:22" ht="12.95" customHeight="1">
      <c r="A66" s="77" t="s">
        <v>15</v>
      </c>
      <c r="B66" s="95" t="s">
        <v>51</v>
      </c>
      <c r="C66" s="107" t="s">
        <v>63</v>
      </c>
      <c r="D66" s="19" t="s">
        <v>3</v>
      </c>
      <c r="E66" s="54">
        <f>SUM(E67:E70)</f>
        <v>0</v>
      </c>
      <c r="F66" s="54">
        <f t="shared" ref="F66:J66" si="94">SUM(F67:F70)</f>
        <v>0</v>
      </c>
      <c r="G66" s="54">
        <f t="shared" si="94"/>
        <v>0</v>
      </c>
      <c r="H66" s="54">
        <f t="shared" si="94"/>
        <v>0</v>
      </c>
      <c r="I66" s="54">
        <f t="shared" si="94"/>
        <v>0</v>
      </c>
      <c r="J66" s="54">
        <f t="shared" si="94"/>
        <v>0</v>
      </c>
      <c r="K66" s="54">
        <f t="shared" ref="K66:M66" si="95">SUM(K67:K70)</f>
        <v>0</v>
      </c>
      <c r="L66" s="54">
        <f t="shared" si="95"/>
        <v>0</v>
      </c>
      <c r="M66" s="54">
        <f t="shared" si="95"/>
        <v>0</v>
      </c>
      <c r="N66" s="54">
        <f t="shared" ref="N66:T66" si="96">SUM(N67:N70)</f>
        <v>0</v>
      </c>
      <c r="O66" s="54">
        <f t="shared" si="96"/>
        <v>0</v>
      </c>
      <c r="P66" s="54">
        <f t="shared" ref="P66:S66" si="97">SUM(P67:P70)</f>
        <v>0</v>
      </c>
      <c r="Q66" s="54">
        <f t="shared" si="97"/>
        <v>0</v>
      </c>
      <c r="R66" s="54">
        <f t="shared" si="97"/>
        <v>0</v>
      </c>
      <c r="S66" s="54">
        <f t="shared" si="97"/>
        <v>0</v>
      </c>
      <c r="T66" s="38">
        <f t="shared" si="96"/>
        <v>45000</v>
      </c>
      <c r="U66" s="88">
        <f t="shared" ref="U66" si="98">SUM(U67:U70)</f>
        <v>45000</v>
      </c>
    </row>
    <row r="67" spans="1:22" ht="12.95" customHeight="1">
      <c r="A67" s="77"/>
      <c r="B67" s="96"/>
      <c r="C67" s="108"/>
      <c r="D67" s="53" t="s">
        <v>4</v>
      </c>
      <c r="E67" s="51">
        <v>0</v>
      </c>
      <c r="F67" s="13">
        <v>0</v>
      </c>
      <c r="G67" s="13">
        <v>0</v>
      </c>
      <c r="H67" s="13">
        <v>0</v>
      </c>
      <c r="I67" s="13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61">
        <v>25000</v>
      </c>
      <c r="U67" s="89">
        <f>SUM(E67:T67)</f>
        <v>25000</v>
      </c>
    </row>
    <row r="68" spans="1:22" ht="12.95" customHeight="1">
      <c r="A68" s="77"/>
      <c r="B68" s="96"/>
      <c r="C68" s="108"/>
      <c r="D68" s="53" t="s">
        <v>5</v>
      </c>
      <c r="E68" s="51">
        <v>0</v>
      </c>
      <c r="F68" s="13">
        <v>0</v>
      </c>
      <c r="G68" s="13">
        <v>0</v>
      </c>
      <c r="H68" s="13">
        <v>0</v>
      </c>
      <c r="I68" s="13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61">
        <v>12500</v>
      </c>
      <c r="U68" s="89">
        <f>SUM(E68:T68)</f>
        <v>12500</v>
      </c>
    </row>
    <row r="69" spans="1:22" ht="12.95" customHeight="1">
      <c r="A69" s="77"/>
      <c r="B69" s="96"/>
      <c r="C69" s="108"/>
      <c r="D69" s="53" t="s">
        <v>6</v>
      </c>
      <c r="E69" s="51">
        <v>0</v>
      </c>
      <c r="F69" s="13">
        <v>0</v>
      </c>
      <c r="G69" s="13">
        <v>0</v>
      </c>
      <c r="H69" s="13">
        <v>0</v>
      </c>
      <c r="I69" s="13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61">
        <v>7500</v>
      </c>
      <c r="U69" s="89">
        <f>SUM(E69:T69)</f>
        <v>7500</v>
      </c>
    </row>
    <row r="70" spans="1:22" ht="12.95" customHeight="1">
      <c r="A70" s="78"/>
      <c r="B70" s="97"/>
      <c r="C70" s="109"/>
      <c r="D70" s="53" t="s">
        <v>7</v>
      </c>
      <c r="E70" s="12">
        <v>0</v>
      </c>
      <c r="F70" s="13">
        <v>0</v>
      </c>
      <c r="G70" s="13">
        <v>0</v>
      </c>
      <c r="H70" s="13">
        <v>0</v>
      </c>
      <c r="I70" s="13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89">
        <f>SUM(E70:T70)</f>
        <v>0</v>
      </c>
    </row>
    <row r="71" spans="1:22" ht="12.95" customHeight="1">
      <c r="A71" s="77" t="s">
        <v>25</v>
      </c>
      <c r="B71" s="95" t="s">
        <v>41</v>
      </c>
      <c r="C71" s="107" t="s">
        <v>63</v>
      </c>
      <c r="D71" s="19" t="s">
        <v>3</v>
      </c>
      <c r="E71" s="54">
        <f t="shared" ref="E71:J71" si="99">SUM(E72:E75)</f>
        <v>0</v>
      </c>
      <c r="F71" s="54">
        <f t="shared" si="99"/>
        <v>0</v>
      </c>
      <c r="G71" s="54">
        <f t="shared" si="99"/>
        <v>0</v>
      </c>
      <c r="H71" s="54">
        <f t="shared" si="99"/>
        <v>0</v>
      </c>
      <c r="I71" s="54">
        <f t="shared" si="99"/>
        <v>0</v>
      </c>
      <c r="J71" s="38">
        <f t="shared" si="99"/>
        <v>306.61</v>
      </c>
      <c r="K71" s="54">
        <f t="shared" ref="K71:M71" si="100">SUM(K72:K75)</f>
        <v>0</v>
      </c>
      <c r="L71" s="54">
        <f t="shared" si="100"/>
        <v>0</v>
      </c>
      <c r="M71" s="54">
        <f t="shared" si="100"/>
        <v>0</v>
      </c>
      <c r="N71" s="54">
        <f t="shared" ref="N71:T71" si="101">SUM(N72:N75)</f>
        <v>0</v>
      </c>
      <c r="O71" s="54">
        <f t="shared" si="101"/>
        <v>0</v>
      </c>
      <c r="P71" s="54">
        <f t="shared" ref="P71:S71" si="102">SUM(P72:P75)</f>
        <v>0</v>
      </c>
      <c r="Q71" s="54">
        <f t="shared" si="102"/>
        <v>0</v>
      </c>
      <c r="R71" s="54">
        <f t="shared" si="102"/>
        <v>0</v>
      </c>
      <c r="S71" s="54">
        <f t="shared" si="102"/>
        <v>0</v>
      </c>
      <c r="T71" s="54">
        <f t="shared" si="101"/>
        <v>0</v>
      </c>
      <c r="U71" s="88">
        <f t="shared" ref="U71" si="103">SUM(U72:U75)</f>
        <v>306.61</v>
      </c>
      <c r="V71" s="10"/>
    </row>
    <row r="72" spans="1:22" ht="12.95" customHeight="1">
      <c r="A72" s="77"/>
      <c r="B72" s="96"/>
      <c r="C72" s="108"/>
      <c r="D72" s="53" t="s">
        <v>4</v>
      </c>
      <c r="E72" s="51">
        <v>0</v>
      </c>
      <c r="F72" s="13">
        <v>0</v>
      </c>
      <c r="G72" s="13">
        <v>0</v>
      </c>
      <c r="H72" s="13">
        <v>0</v>
      </c>
      <c r="I72" s="13">
        <v>0</v>
      </c>
      <c r="J72" s="12">
        <v>0</v>
      </c>
      <c r="K72" s="51">
        <v>0</v>
      </c>
      <c r="L72" s="51">
        <v>0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0</v>
      </c>
      <c r="S72" s="51">
        <v>0</v>
      </c>
      <c r="T72" s="51">
        <v>0</v>
      </c>
      <c r="U72" s="89">
        <f>SUM(E72:T72)</f>
        <v>0</v>
      </c>
      <c r="V72" s="10"/>
    </row>
    <row r="73" spans="1:22" ht="12.95" customHeight="1">
      <c r="A73" s="77"/>
      <c r="B73" s="96"/>
      <c r="C73" s="108"/>
      <c r="D73" s="53" t="s">
        <v>5</v>
      </c>
      <c r="E73" s="51">
        <v>0</v>
      </c>
      <c r="F73" s="13">
        <v>0</v>
      </c>
      <c r="G73" s="13">
        <v>0</v>
      </c>
      <c r="H73" s="13">
        <v>0</v>
      </c>
      <c r="I73" s="13">
        <v>0</v>
      </c>
      <c r="J73" s="12">
        <v>0</v>
      </c>
      <c r="K73" s="51">
        <v>0</v>
      </c>
      <c r="L73" s="51">
        <v>0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v>0</v>
      </c>
      <c r="S73" s="51">
        <v>0</v>
      </c>
      <c r="T73" s="51">
        <v>0</v>
      </c>
      <c r="U73" s="89">
        <f>SUM(E73:T73)</f>
        <v>0</v>
      </c>
      <c r="V73" s="10"/>
    </row>
    <row r="74" spans="1:22" ht="12.95" customHeight="1">
      <c r="A74" s="77"/>
      <c r="B74" s="96"/>
      <c r="C74" s="108"/>
      <c r="D74" s="53" t="s">
        <v>6</v>
      </c>
      <c r="E74" s="51">
        <v>0</v>
      </c>
      <c r="F74" s="13">
        <v>0</v>
      </c>
      <c r="G74" s="13">
        <v>0</v>
      </c>
      <c r="H74" s="13">
        <v>0</v>
      </c>
      <c r="I74" s="13">
        <v>0</v>
      </c>
      <c r="J74" s="12">
        <v>306.61</v>
      </c>
      <c r="K74" s="51"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>
        <v>0</v>
      </c>
      <c r="U74" s="89">
        <f>SUM(E74:T74)</f>
        <v>306.61</v>
      </c>
      <c r="V74" s="10"/>
    </row>
    <row r="75" spans="1:22" ht="12.95" customHeight="1">
      <c r="A75" s="77"/>
      <c r="B75" s="97"/>
      <c r="C75" s="109"/>
      <c r="D75" s="53" t="s">
        <v>7</v>
      </c>
      <c r="E75" s="12">
        <v>0</v>
      </c>
      <c r="F75" s="13">
        <v>0</v>
      </c>
      <c r="G75" s="13">
        <v>0</v>
      </c>
      <c r="H75" s="13">
        <v>0</v>
      </c>
      <c r="I75" s="13">
        <v>0</v>
      </c>
      <c r="J75" s="12">
        <v>0</v>
      </c>
      <c r="K75" s="51">
        <v>0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89">
        <f>SUM(E75:T75)</f>
        <v>0</v>
      </c>
      <c r="V75" s="10"/>
    </row>
    <row r="76" spans="1:22" ht="13.35" customHeight="1">
      <c r="A76" s="119" t="s">
        <v>8</v>
      </c>
      <c r="B76" s="113" t="s">
        <v>16</v>
      </c>
      <c r="C76" s="107"/>
      <c r="D76" s="74" t="s">
        <v>3</v>
      </c>
      <c r="E76" s="55">
        <f>SUM(E77:E80)</f>
        <v>0</v>
      </c>
      <c r="F76" s="55">
        <f t="shared" ref="F76:J76" si="104">SUM(F77:F80)</f>
        <v>0</v>
      </c>
      <c r="G76" s="56">
        <f t="shared" si="104"/>
        <v>5599.42</v>
      </c>
      <c r="H76" s="55">
        <f t="shared" si="104"/>
        <v>0</v>
      </c>
      <c r="I76" s="55">
        <f t="shared" si="104"/>
        <v>0</v>
      </c>
      <c r="J76" s="55">
        <f t="shared" si="104"/>
        <v>0</v>
      </c>
      <c r="K76" s="55">
        <f t="shared" ref="K76:M76" si="105">SUM(K77:K80)</f>
        <v>0</v>
      </c>
      <c r="L76" s="55">
        <f t="shared" si="105"/>
        <v>0</v>
      </c>
      <c r="M76" s="55">
        <f t="shared" si="105"/>
        <v>0</v>
      </c>
      <c r="N76" s="55">
        <f t="shared" ref="N76:T76" si="106">SUM(N77:N80)</f>
        <v>0</v>
      </c>
      <c r="O76" s="56">
        <f t="shared" si="106"/>
        <v>9000</v>
      </c>
      <c r="P76" s="55">
        <f t="shared" ref="P76:S76" si="107">SUM(P77:P80)</f>
        <v>0</v>
      </c>
      <c r="Q76" s="55">
        <f t="shared" si="107"/>
        <v>0</v>
      </c>
      <c r="R76" s="55">
        <f t="shared" si="107"/>
        <v>0</v>
      </c>
      <c r="S76" s="55">
        <f t="shared" si="107"/>
        <v>0</v>
      </c>
      <c r="T76" s="56">
        <f t="shared" si="106"/>
        <v>17000</v>
      </c>
      <c r="U76" s="87">
        <f>SUM(U77:U80)</f>
        <v>31599.42</v>
      </c>
      <c r="V76" s="14"/>
    </row>
    <row r="77" spans="1:22" ht="13.35" customHeight="1">
      <c r="A77" s="120"/>
      <c r="B77" s="105"/>
      <c r="C77" s="108"/>
      <c r="D77" s="53" t="s">
        <v>4</v>
      </c>
      <c r="E77" s="58">
        <f>SUM(E82+E87+E92+E97+E102)</f>
        <v>0</v>
      </c>
      <c r="F77" s="58">
        <f t="shared" ref="F77:U77" si="108">SUM(F82+F87+F92+F97+F102)</f>
        <v>0</v>
      </c>
      <c r="G77" s="58">
        <f t="shared" si="108"/>
        <v>0</v>
      </c>
      <c r="H77" s="58">
        <f t="shared" si="108"/>
        <v>0</v>
      </c>
      <c r="I77" s="58">
        <f t="shared" si="108"/>
        <v>0</v>
      </c>
      <c r="J77" s="58">
        <f t="shared" si="108"/>
        <v>0</v>
      </c>
      <c r="K77" s="58">
        <f t="shared" ref="K77:M77" si="109">SUM(K82+K87+K92+K97+K102)</f>
        <v>0</v>
      </c>
      <c r="L77" s="58">
        <f t="shared" si="109"/>
        <v>0</v>
      </c>
      <c r="M77" s="58">
        <f t="shared" si="109"/>
        <v>0</v>
      </c>
      <c r="N77" s="58">
        <f t="shared" ref="N77:T80" si="110">SUM(N82+N87+N92+N97+N102)</f>
        <v>0</v>
      </c>
      <c r="O77" s="58">
        <f t="shared" si="110"/>
        <v>0</v>
      </c>
      <c r="P77" s="58">
        <f t="shared" ref="P77:S77" si="111">SUM(P82+P87+P92+P97+P102)</f>
        <v>0</v>
      </c>
      <c r="Q77" s="58">
        <f t="shared" si="111"/>
        <v>0</v>
      </c>
      <c r="R77" s="58">
        <f t="shared" si="111"/>
        <v>0</v>
      </c>
      <c r="S77" s="58">
        <f t="shared" si="111"/>
        <v>0</v>
      </c>
      <c r="T77" s="58">
        <f t="shared" si="110"/>
        <v>0</v>
      </c>
      <c r="U77" s="87">
        <f t="shared" si="108"/>
        <v>0</v>
      </c>
    </row>
    <row r="78" spans="1:22" ht="13.35" customHeight="1">
      <c r="A78" s="120"/>
      <c r="B78" s="105"/>
      <c r="C78" s="108"/>
      <c r="D78" s="53" t="s">
        <v>5</v>
      </c>
      <c r="E78" s="58">
        <f t="shared" ref="E78:U80" si="112">SUM(E83+E88+E93+E98+E103)</f>
        <v>0</v>
      </c>
      <c r="F78" s="58">
        <f t="shared" si="112"/>
        <v>0</v>
      </c>
      <c r="G78" s="58">
        <f t="shared" si="112"/>
        <v>0</v>
      </c>
      <c r="H78" s="58">
        <f t="shared" si="112"/>
        <v>0</v>
      </c>
      <c r="I78" s="58">
        <f t="shared" si="112"/>
        <v>0</v>
      </c>
      <c r="J78" s="58">
        <f t="shared" si="112"/>
        <v>0</v>
      </c>
      <c r="K78" s="58">
        <f t="shared" ref="K78:M78" si="113">SUM(K83+K88+K93+K98+K103)</f>
        <v>0</v>
      </c>
      <c r="L78" s="58">
        <f t="shared" si="113"/>
        <v>0</v>
      </c>
      <c r="M78" s="58">
        <f t="shared" si="113"/>
        <v>0</v>
      </c>
      <c r="N78" s="58">
        <f t="shared" ref="N78:O78" si="114">SUM(N83+N88+N93+N98+N103)</f>
        <v>0</v>
      </c>
      <c r="O78" s="58">
        <f t="shared" si="114"/>
        <v>0</v>
      </c>
      <c r="P78" s="58">
        <f t="shared" ref="P78:S78" si="115">SUM(P83+P88+P93+P98+P103)</f>
        <v>0</v>
      </c>
      <c r="Q78" s="58">
        <f t="shared" si="115"/>
        <v>0</v>
      </c>
      <c r="R78" s="58">
        <f t="shared" si="115"/>
        <v>0</v>
      </c>
      <c r="S78" s="58">
        <f t="shared" si="115"/>
        <v>0</v>
      </c>
      <c r="T78" s="58">
        <f t="shared" si="110"/>
        <v>0</v>
      </c>
      <c r="U78" s="87">
        <f t="shared" si="112"/>
        <v>0</v>
      </c>
    </row>
    <row r="79" spans="1:22" ht="13.35" customHeight="1">
      <c r="A79" s="120"/>
      <c r="B79" s="105"/>
      <c r="C79" s="108"/>
      <c r="D79" s="53" t="s">
        <v>6</v>
      </c>
      <c r="E79" s="58">
        <f t="shared" si="112"/>
        <v>0</v>
      </c>
      <c r="F79" s="58">
        <f t="shared" si="112"/>
        <v>0</v>
      </c>
      <c r="G79" s="58">
        <f t="shared" si="112"/>
        <v>0</v>
      </c>
      <c r="H79" s="58">
        <f t="shared" si="112"/>
        <v>0</v>
      </c>
      <c r="I79" s="58">
        <f t="shared" si="112"/>
        <v>0</v>
      </c>
      <c r="J79" s="58">
        <f t="shared" si="112"/>
        <v>0</v>
      </c>
      <c r="K79" s="58">
        <f t="shared" ref="K79:M79" si="116">SUM(K84+K89+K94+K99+K104)</f>
        <v>0</v>
      </c>
      <c r="L79" s="58">
        <f t="shared" si="116"/>
        <v>0</v>
      </c>
      <c r="M79" s="58">
        <f t="shared" si="116"/>
        <v>0</v>
      </c>
      <c r="N79" s="58">
        <f t="shared" ref="N79:O79" si="117">SUM(N84+N89+N94+N99+N104)</f>
        <v>0</v>
      </c>
      <c r="O79" s="58">
        <f t="shared" si="117"/>
        <v>0</v>
      </c>
      <c r="P79" s="58">
        <f t="shared" ref="P79:S79" si="118">SUM(P84+P89+P94+P99+P104)</f>
        <v>0</v>
      </c>
      <c r="Q79" s="58">
        <f t="shared" si="118"/>
        <v>0</v>
      </c>
      <c r="R79" s="58">
        <f t="shared" si="118"/>
        <v>0</v>
      </c>
      <c r="S79" s="58">
        <f t="shared" si="118"/>
        <v>0</v>
      </c>
      <c r="T79" s="60">
        <f t="shared" si="110"/>
        <v>2000</v>
      </c>
      <c r="U79" s="87">
        <f t="shared" si="112"/>
        <v>2000</v>
      </c>
    </row>
    <row r="80" spans="1:22" ht="13.35" customHeight="1">
      <c r="A80" s="121"/>
      <c r="B80" s="106"/>
      <c r="C80" s="109"/>
      <c r="D80" s="53" t="s">
        <v>7</v>
      </c>
      <c r="E80" s="58">
        <f t="shared" si="112"/>
        <v>0</v>
      </c>
      <c r="F80" s="58">
        <f t="shared" si="112"/>
        <v>0</v>
      </c>
      <c r="G80" s="60">
        <f t="shared" si="112"/>
        <v>5599.42</v>
      </c>
      <c r="H80" s="58">
        <f t="shared" si="112"/>
        <v>0</v>
      </c>
      <c r="I80" s="58">
        <f t="shared" si="112"/>
        <v>0</v>
      </c>
      <c r="J80" s="58">
        <f t="shared" si="112"/>
        <v>0</v>
      </c>
      <c r="K80" s="58">
        <f t="shared" ref="K80:M80" si="119">SUM(K85+K90+K95+K100+K105)</f>
        <v>0</v>
      </c>
      <c r="L80" s="58">
        <f t="shared" si="119"/>
        <v>0</v>
      </c>
      <c r="M80" s="58">
        <f t="shared" si="119"/>
        <v>0</v>
      </c>
      <c r="N80" s="58">
        <f t="shared" ref="N80:O80" si="120">SUM(N85+N90+N95+N100+N105)</f>
        <v>0</v>
      </c>
      <c r="O80" s="60">
        <f t="shared" si="120"/>
        <v>9000</v>
      </c>
      <c r="P80" s="58">
        <f t="shared" ref="P80:S80" si="121">SUM(P85+P90+P95+P100+P105)</f>
        <v>0</v>
      </c>
      <c r="Q80" s="58">
        <f t="shared" si="121"/>
        <v>0</v>
      </c>
      <c r="R80" s="58">
        <f t="shared" si="121"/>
        <v>0</v>
      </c>
      <c r="S80" s="58">
        <f t="shared" si="121"/>
        <v>0</v>
      </c>
      <c r="T80" s="60">
        <f t="shared" si="110"/>
        <v>15000</v>
      </c>
      <c r="U80" s="87">
        <f t="shared" si="112"/>
        <v>29599.42</v>
      </c>
    </row>
    <row r="81" spans="1:22" s="3" customFormat="1" ht="12.95" customHeight="1">
      <c r="A81" s="76" t="s">
        <v>17</v>
      </c>
      <c r="B81" s="114" t="s">
        <v>34</v>
      </c>
      <c r="C81" s="107" t="s">
        <v>66</v>
      </c>
      <c r="D81" s="19" t="s">
        <v>3</v>
      </c>
      <c r="E81" s="17">
        <f t="shared" ref="E81:U81" si="122">SUM(E82:E85)</f>
        <v>0</v>
      </c>
      <c r="F81" s="17">
        <f t="shared" si="122"/>
        <v>0</v>
      </c>
      <c r="G81" s="17">
        <f t="shared" si="122"/>
        <v>5192.8999999999996</v>
      </c>
      <c r="H81" s="17">
        <f t="shared" si="122"/>
        <v>0</v>
      </c>
      <c r="I81" s="17">
        <f t="shared" si="122"/>
        <v>0</v>
      </c>
      <c r="J81" s="17">
        <f t="shared" si="122"/>
        <v>0</v>
      </c>
      <c r="K81" s="54">
        <f t="shared" ref="K81:M81" si="123">SUM(K82:K85)</f>
        <v>0</v>
      </c>
      <c r="L81" s="54">
        <f t="shared" si="123"/>
        <v>0</v>
      </c>
      <c r="M81" s="54">
        <f t="shared" si="123"/>
        <v>0</v>
      </c>
      <c r="N81" s="54">
        <f t="shared" ref="N81:T81" si="124">SUM(N82:N85)</f>
        <v>0</v>
      </c>
      <c r="O81" s="54">
        <f t="shared" si="124"/>
        <v>0</v>
      </c>
      <c r="P81" s="54">
        <f t="shared" ref="P81:S81" si="125">SUM(P82:P85)</f>
        <v>0</v>
      </c>
      <c r="Q81" s="54">
        <f t="shared" si="125"/>
        <v>0</v>
      </c>
      <c r="R81" s="54">
        <f t="shared" si="125"/>
        <v>0</v>
      </c>
      <c r="S81" s="54">
        <f t="shared" si="125"/>
        <v>0</v>
      </c>
      <c r="T81" s="54">
        <f t="shared" si="124"/>
        <v>0</v>
      </c>
      <c r="U81" s="88">
        <f t="shared" si="122"/>
        <v>5192.8999999999996</v>
      </c>
    </row>
    <row r="82" spans="1:22" ht="12.95" customHeight="1">
      <c r="A82" s="77"/>
      <c r="B82" s="117"/>
      <c r="C82" s="108"/>
      <c r="D82" s="53" t="s">
        <v>4</v>
      </c>
      <c r="E82" s="12">
        <v>0</v>
      </c>
      <c r="F82" s="13">
        <v>0</v>
      </c>
      <c r="G82" s="13">
        <v>0</v>
      </c>
      <c r="H82" s="13">
        <v>0</v>
      </c>
      <c r="I82" s="13">
        <v>0</v>
      </c>
      <c r="J82" s="12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89">
        <f>SUM(E82:T82)</f>
        <v>0</v>
      </c>
    </row>
    <row r="83" spans="1:22" ht="12.95" customHeight="1">
      <c r="A83" s="77"/>
      <c r="B83" s="117"/>
      <c r="C83" s="108"/>
      <c r="D83" s="53" t="s">
        <v>5</v>
      </c>
      <c r="E83" s="12">
        <v>0</v>
      </c>
      <c r="F83" s="13">
        <v>0</v>
      </c>
      <c r="G83" s="13">
        <v>0</v>
      </c>
      <c r="H83" s="13">
        <v>0</v>
      </c>
      <c r="I83" s="13">
        <v>0</v>
      </c>
      <c r="J83" s="12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89">
        <f>SUM(E83:T83)</f>
        <v>0</v>
      </c>
      <c r="V83" s="3"/>
    </row>
    <row r="84" spans="1:22" ht="12.95" customHeight="1">
      <c r="A84" s="77"/>
      <c r="B84" s="117"/>
      <c r="C84" s="108"/>
      <c r="D84" s="53" t="s">
        <v>6</v>
      </c>
      <c r="E84" s="12">
        <v>0</v>
      </c>
      <c r="F84" s="13">
        <v>0</v>
      </c>
      <c r="G84" s="13">
        <v>0</v>
      </c>
      <c r="H84" s="13">
        <v>0</v>
      </c>
      <c r="I84" s="13">
        <v>0</v>
      </c>
      <c r="J84" s="12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>
        <v>0</v>
      </c>
      <c r="U84" s="89">
        <f>SUM(E84:T84)</f>
        <v>0</v>
      </c>
    </row>
    <row r="85" spans="1:22" ht="12.95" customHeight="1">
      <c r="A85" s="78"/>
      <c r="B85" s="118"/>
      <c r="C85" s="109"/>
      <c r="D85" s="53" t="s">
        <v>7</v>
      </c>
      <c r="E85" s="12">
        <v>0</v>
      </c>
      <c r="F85" s="13">
        <v>0</v>
      </c>
      <c r="G85" s="13">
        <v>5192.8999999999996</v>
      </c>
      <c r="H85" s="13">
        <v>0</v>
      </c>
      <c r="I85" s="13">
        <v>0</v>
      </c>
      <c r="J85" s="12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>
        <v>0</v>
      </c>
      <c r="U85" s="89">
        <f>SUM(E85:T85)</f>
        <v>5192.8999999999996</v>
      </c>
    </row>
    <row r="86" spans="1:22" ht="12.95" customHeight="1">
      <c r="A86" s="77" t="s">
        <v>26</v>
      </c>
      <c r="B86" s="114" t="s">
        <v>42</v>
      </c>
      <c r="C86" s="107" t="s">
        <v>97</v>
      </c>
      <c r="D86" s="19" t="s">
        <v>3</v>
      </c>
      <c r="E86" s="17">
        <f t="shared" ref="E86:J86" si="126">SUM(E87:E90)</f>
        <v>0</v>
      </c>
      <c r="F86" s="17">
        <f t="shared" si="126"/>
        <v>0</v>
      </c>
      <c r="G86" s="17">
        <f t="shared" si="126"/>
        <v>406.52</v>
      </c>
      <c r="H86" s="17">
        <f t="shared" si="126"/>
        <v>0</v>
      </c>
      <c r="I86" s="17">
        <f t="shared" si="126"/>
        <v>0</v>
      </c>
      <c r="J86" s="17">
        <f t="shared" si="126"/>
        <v>0</v>
      </c>
      <c r="K86" s="54">
        <f t="shared" ref="K86:M86" si="127">SUM(K87:K90)</f>
        <v>0</v>
      </c>
      <c r="L86" s="54">
        <f t="shared" si="127"/>
        <v>0</v>
      </c>
      <c r="M86" s="54">
        <f t="shared" si="127"/>
        <v>0</v>
      </c>
      <c r="N86" s="54">
        <f t="shared" ref="N86:T86" si="128">SUM(N87:N90)</f>
        <v>0</v>
      </c>
      <c r="O86" s="54">
        <f t="shared" si="128"/>
        <v>0</v>
      </c>
      <c r="P86" s="54">
        <f t="shared" ref="P86:S86" si="129">SUM(P87:P90)</f>
        <v>0</v>
      </c>
      <c r="Q86" s="54">
        <f t="shared" si="129"/>
        <v>0</v>
      </c>
      <c r="R86" s="54">
        <f t="shared" si="129"/>
        <v>0</v>
      </c>
      <c r="S86" s="54">
        <f t="shared" si="129"/>
        <v>0</v>
      </c>
      <c r="T86" s="54">
        <f t="shared" si="128"/>
        <v>0</v>
      </c>
      <c r="U86" s="88">
        <f t="shared" ref="U86" si="130">SUM(U87:U90)</f>
        <v>406.52</v>
      </c>
    </row>
    <row r="87" spans="1:22" ht="12.95" customHeight="1">
      <c r="A87" s="77"/>
      <c r="B87" s="115"/>
      <c r="C87" s="108"/>
      <c r="D87" s="53" t="s">
        <v>4</v>
      </c>
      <c r="E87" s="12">
        <v>0</v>
      </c>
      <c r="F87" s="13">
        <v>0</v>
      </c>
      <c r="G87" s="13">
        <v>0</v>
      </c>
      <c r="H87" s="13">
        <v>0</v>
      </c>
      <c r="I87" s="13">
        <v>0</v>
      </c>
      <c r="J87" s="12">
        <v>0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>
        <v>0</v>
      </c>
      <c r="U87" s="89">
        <f>SUM(E87:T87)</f>
        <v>0</v>
      </c>
      <c r="V87" s="3"/>
    </row>
    <row r="88" spans="1:22" ht="12.95" customHeight="1">
      <c r="A88" s="77"/>
      <c r="B88" s="115"/>
      <c r="C88" s="108"/>
      <c r="D88" s="53" t="s">
        <v>5</v>
      </c>
      <c r="E88" s="12">
        <v>0</v>
      </c>
      <c r="F88" s="13">
        <v>0</v>
      </c>
      <c r="G88" s="13">
        <v>0</v>
      </c>
      <c r="H88" s="13">
        <v>0</v>
      </c>
      <c r="I88" s="13">
        <v>0</v>
      </c>
      <c r="J88" s="12">
        <v>0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0</v>
      </c>
      <c r="S88" s="51">
        <v>0</v>
      </c>
      <c r="T88" s="51">
        <v>0</v>
      </c>
      <c r="U88" s="89">
        <f>SUM(E88:T88)</f>
        <v>0</v>
      </c>
    </row>
    <row r="89" spans="1:22" ht="12.95" customHeight="1">
      <c r="A89" s="77"/>
      <c r="B89" s="115"/>
      <c r="C89" s="108"/>
      <c r="D89" s="53" t="s">
        <v>6</v>
      </c>
      <c r="E89" s="12">
        <v>0</v>
      </c>
      <c r="F89" s="13">
        <v>0</v>
      </c>
      <c r="G89" s="13">
        <v>0</v>
      </c>
      <c r="H89" s="13">
        <v>0</v>
      </c>
      <c r="I89" s="13">
        <v>0</v>
      </c>
      <c r="J89" s="12">
        <v>0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89">
        <f>SUM(E89:T89)</f>
        <v>0</v>
      </c>
    </row>
    <row r="90" spans="1:22" ht="12.95" customHeight="1">
      <c r="A90" s="78"/>
      <c r="B90" s="116"/>
      <c r="C90" s="109"/>
      <c r="D90" s="53" t="s">
        <v>7</v>
      </c>
      <c r="E90" s="12">
        <v>0</v>
      </c>
      <c r="F90" s="13">
        <v>0</v>
      </c>
      <c r="G90" s="13">
        <v>406.52</v>
      </c>
      <c r="H90" s="13">
        <v>0</v>
      </c>
      <c r="I90" s="13">
        <v>0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  <c r="O90" s="51">
        <v>0</v>
      </c>
      <c r="P90" s="51">
        <v>0</v>
      </c>
      <c r="Q90" s="51">
        <v>0</v>
      </c>
      <c r="R90" s="51">
        <v>0</v>
      </c>
      <c r="S90" s="51">
        <v>0</v>
      </c>
      <c r="T90" s="51">
        <v>0</v>
      </c>
      <c r="U90" s="89">
        <f>SUM(E90:T90)</f>
        <v>406.52</v>
      </c>
    </row>
    <row r="91" spans="1:22" ht="12.95" customHeight="1">
      <c r="A91" s="77" t="s">
        <v>18</v>
      </c>
      <c r="B91" s="114" t="s">
        <v>39</v>
      </c>
      <c r="C91" s="107" t="s">
        <v>66</v>
      </c>
      <c r="D91" s="19" t="s">
        <v>3</v>
      </c>
      <c r="E91" s="17">
        <f t="shared" ref="E91:J91" si="131">SUM(E92:E95)</f>
        <v>0</v>
      </c>
      <c r="F91" s="17">
        <f t="shared" si="131"/>
        <v>0</v>
      </c>
      <c r="G91" s="17">
        <f t="shared" si="131"/>
        <v>0</v>
      </c>
      <c r="H91" s="17">
        <f t="shared" si="131"/>
        <v>0</v>
      </c>
      <c r="I91" s="17">
        <f t="shared" si="131"/>
        <v>0</v>
      </c>
      <c r="J91" s="54">
        <f t="shared" si="131"/>
        <v>0</v>
      </c>
      <c r="K91" s="54">
        <f t="shared" ref="K91:M91" si="132">SUM(K92:K95)</f>
        <v>0</v>
      </c>
      <c r="L91" s="54">
        <f t="shared" si="132"/>
        <v>0</v>
      </c>
      <c r="M91" s="54">
        <f t="shared" si="132"/>
        <v>0</v>
      </c>
      <c r="N91" s="54">
        <f t="shared" ref="N91:T91" si="133">SUM(N92:N95)</f>
        <v>0</v>
      </c>
      <c r="O91" s="38">
        <f t="shared" si="133"/>
        <v>9000</v>
      </c>
      <c r="P91" s="54">
        <f t="shared" ref="P91:S91" si="134">SUM(P92:P95)</f>
        <v>0</v>
      </c>
      <c r="Q91" s="54">
        <f t="shared" si="134"/>
        <v>0</v>
      </c>
      <c r="R91" s="54">
        <f t="shared" si="134"/>
        <v>0</v>
      </c>
      <c r="S91" s="54">
        <f t="shared" si="134"/>
        <v>0</v>
      </c>
      <c r="T91" s="54">
        <f t="shared" si="133"/>
        <v>0</v>
      </c>
      <c r="U91" s="88">
        <f t="shared" ref="U91" si="135">SUM(U92:U95)</f>
        <v>9000</v>
      </c>
    </row>
    <row r="92" spans="1:22" ht="12.95" customHeight="1">
      <c r="A92" s="77"/>
      <c r="B92" s="115"/>
      <c r="C92" s="108"/>
      <c r="D92" s="53" t="s">
        <v>4</v>
      </c>
      <c r="E92" s="12">
        <v>0</v>
      </c>
      <c r="F92" s="13">
        <v>0</v>
      </c>
      <c r="G92" s="13">
        <v>0</v>
      </c>
      <c r="H92" s="13">
        <v>0</v>
      </c>
      <c r="I92" s="13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>
        <v>0</v>
      </c>
      <c r="U92" s="89">
        <f>SUM(E92:T92)</f>
        <v>0</v>
      </c>
    </row>
    <row r="93" spans="1:22" ht="12.95" customHeight="1">
      <c r="A93" s="77"/>
      <c r="B93" s="115"/>
      <c r="C93" s="108"/>
      <c r="D93" s="53" t="s">
        <v>5</v>
      </c>
      <c r="E93" s="12">
        <v>0</v>
      </c>
      <c r="F93" s="13">
        <v>0</v>
      </c>
      <c r="G93" s="13">
        <v>0</v>
      </c>
      <c r="H93" s="13">
        <v>0</v>
      </c>
      <c r="I93" s="13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89">
        <f>SUM(E93:T93)</f>
        <v>0</v>
      </c>
    </row>
    <row r="94" spans="1:22" ht="12.95" customHeight="1">
      <c r="A94" s="77"/>
      <c r="B94" s="115"/>
      <c r="C94" s="108"/>
      <c r="D94" s="53" t="s">
        <v>6</v>
      </c>
      <c r="E94" s="12">
        <v>0</v>
      </c>
      <c r="F94" s="13">
        <v>0</v>
      </c>
      <c r="G94" s="13">
        <v>0</v>
      </c>
      <c r="H94" s="13">
        <v>0</v>
      </c>
      <c r="I94" s="13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89">
        <f>SUM(E94:T94)</f>
        <v>0</v>
      </c>
    </row>
    <row r="95" spans="1:22" ht="12.95" customHeight="1">
      <c r="A95" s="78"/>
      <c r="B95" s="116"/>
      <c r="C95" s="109"/>
      <c r="D95" s="53" t="s">
        <v>7</v>
      </c>
      <c r="E95" s="12">
        <v>0</v>
      </c>
      <c r="F95" s="13">
        <v>0</v>
      </c>
      <c r="G95" s="13">
        <v>0</v>
      </c>
      <c r="H95" s="13">
        <v>0</v>
      </c>
      <c r="I95" s="13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39">
        <v>9000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89">
        <f>SUM(E95:T95)</f>
        <v>9000</v>
      </c>
    </row>
    <row r="96" spans="1:22" ht="13.15" customHeight="1">
      <c r="A96" s="76" t="s">
        <v>19</v>
      </c>
      <c r="B96" s="114" t="s">
        <v>35</v>
      </c>
      <c r="C96" s="107" t="s">
        <v>66</v>
      </c>
      <c r="D96" s="19" t="s">
        <v>3</v>
      </c>
      <c r="E96" s="17">
        <f t="shared" ref="E96:J96" si="136">SUM(E97:E100)</f>
        <v>0</v>
      </c>
      <c r="F96" s="17">
        <f t="shared" si="136"/>
        <v>0</v>
      </c>
      <c r="G96" s="17">
        <f t="shared" si="136"/>
        <v>0</v>
      </c>
      <c r="H96" s="17">
        <f t="shared" si="136"/>
        <v>0</v>
      </c>
      <c r="I96" s="17">
        <f t="shared" si="136"/>
        <v>0</v>
      </c>
      <c r="J96" s="54">
        <f t="shared" si="136"/>
        <v>0</v>
      </c>
      <c r="K96" s="54">
        <f t="shared" ref="K96:M96" si="137">SUM(K97:K100)</f>
        <v>0</v>
      </c>
      <c r="L96" s="54">
        <f t="shared" si="137"/>
        <v>0</v>
      </c>
      <c r="M96" s="54">
        <f t="shared" si="137"/>
        <v>0</v>
      </c>
      <c r="N96" s="54">
        <f t="shared" ref="N96:T96" si="138">SUM(N97:N100)</f>
        <v>0</v>
      </c>
      <c r="O96" s="54">
        <f t="shared" si="138"/>
        <v>0</v>
      </c>
      <c r="P96" s="54">
        <f t="shared" ref="P96:S96" si="139">SUM(P97:P100)</f>
        <v>0</v>
      </c>
      <c r="Q96" s="54">
        <f t="shared" si="139"/>
        <v>0</v>
      </c>
      <c r="R96" s="54">
        <f t="shared" si="139"/>
        <v>0</v>
      </c>
      <c r="S96" s="54">
        <f t="shared" si="139"/>
        <v>0</v>
      </c>
      <c r="T96" s="38">
        <f t="shared" si="138"/>
        <v>15000</v>
      </c>
      <c r="U96" s="88">
        <f t="shared" ref="U96" si="140">SUM(U97:U100)</f>
        <v>15000</v>
      </c>
    </row>
    <row r="97" spans="1:22" ht="13.15" customHeight="1">
      <c r="A97" s="77"/>
      <c r="B97" s="115"/>
      <c r="C97" s="108"/>
      <c r="D97" s="53" t="s">
        <v>4</v>
      </c>
      <c r="E97" s="12">
        <v>0</v>
      </c>
      <c r="F97" s="13">
        <v>0</v>
      </c>
      <c r="G97" s="13">
        <v>0</v>
      </c>
      <c r="H97" s="13">
        <v>0</v>
      </c>
      <c r="I97" s="13">
        <v>0</v>
      </c>
      <c r="J97" s="51">
        <v>0</v>
      </c>
      <c r="K97" s="51">
        <v>0</v>
      </c>
      <c r="L97" s="51">
        <v>0</v>
      </c>
      <c r="M97" s="51">
        <v>0</v>
      </c>
      <c r="N97" s="51">
        <v>0</v>
      </c>
      <c r="O97" s="51">
        <v>0</v>
      </c>
      <c r="P97" s="51">
        <v>0</v>
      </c>
      <c r="Q97" s="51">
        <v>0</v>
      </c>
      <c r="R97" s="51">
        <v>0</v>
      </c>
      <c r="S97" s="51">
        <v>0</v>
      </c>
      <c r="T97" s="51">
        <v>0</v>
      </c>
      <c r="U97" s="89">
        <f>SUM(E97:T97)</f>
        <v>0</v>
      </c>
    </row>
    <row r="98" spans="1:22" ht="13.15" customHeight="1">
      <c r="A98" s="77"/>
      <c r="B98" s="115"/>
      <c r="C98" s="108"/>
      <c r="D98" s="53" t="s">
        <v>5</v>
      </c>
      <c r="E98" s="12">
        <v>0</v>
      </c>
      <c r="F98" s="13">
        <v>0</v>
      </c>
      <c r="G98" s="13">
        <v>0</v>
      </c>
      <c r="H98" s="13">
        <v>0</v>
      </c>
      <c r="I98" s="13">
        <v>0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89">
        <f>SUM(E98:T98)</f>
        <v>0</v>
      </c>
    </row>
    <row r="99" spans="1:22" ht="13.15" customHeight="1">
      <c r="A99" s="77"/>
      <c r="B99" s="115"/>
      <c r="C99" s="108"/>
      <c r="D99" s="53" t="s">
        <v>6</v>
      </c>
      <c r="E99" s="12">
        <v>0</v>
      </c>
      <c r="F99" s="13">
        <v>0</v>
      </c>
      <c r="G99" s="13">
        <v>0</v>
      </c>
      <c r="H99" s="13">
        <v>0</v>
      </c>
      <c r="I99" s="13">
        <v>0</v>
      </c>
      <c r="J99" s="51">
        <v>0</v>
      </c>
      <c r="K99" s="51">
        <v>0</v>
      </c>
      <c r="L99" s="51">
        <v>0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0</v>
      </c>
      <c r="S99" s="51">
        <v>0</v>
      </c>
      <c r="T99" s="51">
        <v>0</v>
      </c>
      <c r="U99" s="89">
        <f>SUM(E99:T99)</f>
        <v>0</v>
      </c>
    </row>
    <row r="100" spans="1:22" ht="13.15" customHeight="1">
      <c r="A100" s="78"/>
      <c r="B100" s="116"/>
      <c r="C100" s="109"/>
      <c r="D100" s="53" t="s">
        <v>7</v>
      </c>
      <c r="E100" s="12">
        <v>0</v>
      </c>
      <c r="F100" s="13">
        <v>0</v>
      </c>
      <c r="G100" s="13">
        <v>0</v>
      </c>
      <c r="H100" s="13">
        <v>0</v>
      </c>
      <c r="I100" s="13"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39">
        <v>15000</v>
      </c>
      <c r="U100" s="89">
        <f>SUM(E100:T100)</f>
        <v>15000</v>
      </c>
    </row>
    <row r="101" spans="1:22" ht="13.35" customHeight="1">
      <c r="A101" s="77" t="s">
        <v>58</v>
      </c>
      <c r="B101" s="114" t="s">
        <v>59</v>
      </c>
      <c r="C101" s="107" t="s">
        <v>109</v>
      </c>
      <c r="D101" s="19" t="s">
        <v>3</v>
      </c>
      <c r="E101" s="17">
        <f t="shared" ref="E101:J101" si="141">SUM(E102:E105)</f>
        <v>0</v>
      </c>
      <c r="F101" s="17">
        <f t="shared" si="141"/>
        <v>0</v>
      </c>
      <c r="G101" s="17">
        <f t="shared" si="141"/>
        <v>0</v>
      </c>
      <c r="H101" s="17">
        <f t="shared" si="141"/>
        <v>0</v>
      </c>
      <c r="I101" s="17">
        <f t="shared" si="141"/>
        <v>0</v>
      </c>
      <c r="J101" s="54">
        <f t="shared" si="141"/>
        <v>0</v>
      </c>
      <c r="K101" s="54">
        <f t="shared" ref="K101:M101" si="142">SUM(K102:K105)</f>
        <v>0</v>
      </c>
      <c r="L101" s="54">
        <f t="shared" si="142"/>
        <v>0</v>
      </c>
      <c r="M101" s="54">
        <f t="shared" si="142"/>
        <v>0</v>
      </c>
      <c r="N101" s="54">
        <f t="shared" ref="N101:T101" si="143">SUM(N102:N105)</f>
        <v>0</v>
      </c>
      <c r="O101" s="54">
        <f t="shared" si="143"/>
        <v>0</v>
      </c>
      <c r="P101" s="54">
        <f t="shared" ref="P101:S101" si="144">SUM(P102:P105)</f>
        <v>0</v>
      </c>
      <c r="Q101" s="54">
        <f t="shared" si="144"/>
        <v>0</v>
      </c>
      <c r="R101" s="54">
        <f t="shared" si="144"/>
        <v>0</v>
      </c>
      <c r="S101" s="54">
        <f t="shared" si="144"/>
        <v>0</v>
      </c>
      <c r="T101" s="38">
        <f t="shared" si="143"/>
        <v>2000</v>
      </c>
      <c r="U101" s="88">
        <f t="shared" ref="U101" si="145">SUM(U102:U105)</f>
        <v>2000</v>
      </c>
    </row>
    <row r="102" spans="1:22" ht="13.35" customHeight="1">
      <c r="A102" s="77"/>
      <c r="B102" s="117"/>
      <c r="C102" s="108"/>
      <c r="D102" s="53" t="s">
        <v>4</v>
      </c>
      <c r="E102" s="12">
        <v>0</v>
      </c>
      <c r="F102" s="13">
        <v>0</v>
      </c>
      <c r="G102" s="13">
        <v>0</v>
      </c>
      <c r="H102" s="13">
        <v>0</v>
      </c>
      <c r="I102" s="13">
        <v>0</v>
      </c>
      <c r="J102" s="51">
        <v>0</v>
      </c>
      <c r="K102" s="51">
        <v>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89">
        <f>SUM(E102:T102)</f>
        <v>0</v>
      </c>
    </row>
    <row r="103" spans="1:22" ht="13.35" customHeight="1">
      <c r="A103" s="77"/>
      <c r="B103" s="117"/>
      <c r="C103" s="108"/>
      <c r="D103" s="53" t="s">
        <v>5</v>
      </c>
      <c r="E103" s="12">
        <v>0</v>
      </c>
      <c r="F103" s="13">
        <v>0</v>
      </c>
      <c r="G103" s="13">
        <v>0</v>
      </c>
      <c r="H103" s="13">
        <v>0</v>
      </c>
      <c r="I103" s="13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89">
        <f>SUM(E103:T103)</f>
        <v>0</v>
      </c>
    </row>
    <row r="104" spans="1:22" ht="13.35" customHeight="1">
      <c r="A104" s="77"/>
      <c r="B104" s="117"/>
      <c r="C104" s="108"/>
      <c r="D104" s="53" t="s">
        <v>6</v>
      </c>
      <c r="E104" s="12">
        <v>0</v>
      </c>
      <c r="F104" s="13">
        <v>0</v>
      </c>
      <c r="G104" s="13">
        <v>0</v>
      </c>
      <c r="H104" s="13">
        <v>0</v>
      </c>
      <c r="I104" s="13"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39">
        <v>2000</v>
      </c>
      <c r="U104" s="89">
        <f>SUM(E104:T104)</f>
        <v>2000</v>
      </c>
    </row>
    <row r="105" spans="1:22" ht="13.35" customHeight="1">
      <c r="A105" s="77"/>
      <c r="B105" s="118"/>
      <c r="C105" s="109"/>
      <c r="D105" s="53" t="s">
        <v>7</v>
      </c>
      <c r="E105" s="12">
        <v>0</v>
      </c>
      <c r="F105" s="13">
        <v>0</v>
      </c>
      <c r="G105" s="13">
        <v>0</v>
      </c>
      <c r="H105" s="13">
        <v>0</v>
      </c>
      <c r="I105" s="13">
        <v>0</v>
      </c>
      <c r="J105" s="51">
        <v>0</v>
      </c>
      <c r="K105" s="51">
        <v>0</v>
      </c>
      <c r="L105" s="51">
        <v>0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  <c r="S105" s="51">
        <v>0</v>
      </c>
      <c r="T105" s="51">
        <v>0</v>
      </c>
      <c r="U105" s="89">
        <f>SUM(E105:T105)</f>
        <v>0</v>
      </c>
    </row>
    <row r="106" spans="1:22" ht="13.35" customHeight="1">
      <c r="A106" s="79" t="s">
        <v>9</v>
      </c>
      <c r="B106" s="113" t="s">
        <v>20</v>
      </c>
      <c r="C106" s="107"/>
      <c r="D106" s="74" t="s">
        <v>3</v>
      </c>
      <c r="E106" s="55">
        <f>SUM(E107:E110)</f>
        <v>0</v>
      </c>
      <c r="F106" s="55">
        <f t="shared" ref="F106:U106" si="146">SUM(F107:F110)</f>
        <v>0</v>
      </c>
      <c r="G106" s="55">
        <f t="shared" si="146"/>
        <v>0</v>
      </c>
      <c r="H106" s="55">
        <f t="shared" si="146"/>
        <v>0</v>
      </c>
      <c r="I106" s="55">
        <f t="shared" si="146"/>
        <v>0</v>
      </c>
      <c r="J106" s="55">
        <f t="shared" si="146"/>
        <v>0</v>
      </c>
      <c r="K106" s="55">
        <f t="shared" ref="K106:M106" si="147">SUM(K107:K110)</f>
        <v>0</v>
      </c>
      <c r="L106" s="55">
        <f t="shared" si="147"/>
        <v>0</v>
      </c>
      <c r="M106" s="55">
        <f t="shared" si="147"/>
        <v>0</v>
      </c>
      <c r="N106" s="55">
        <f t="shared" ref="N106:T106" si="148">SUM(N107:N110)</f>
        <v>0</v>
      </c>
      <c r="O106" s="56">
        <f t="shared" si="148"/>
        <v>5500</v>
      </c>
      <c r="P106" s="55">
        <f t="shared" ref="P106:S106" si="149">SUM(P107:P110)</f>
        <v>0</v>
      </c>
      <c r="Q106" s="55">
        <f t="shared" si="149"/>
        <v>0</v>
      </c>
      <c r="R106" s="55">
        <f t="shared" si="149"/>
        <v>0</v>
      </c>
      <c r="S106" s="55">
        <f t="shared" si="149"/>
        <v>0</v>
      </c>
      <c r="T106" s="56">
        <f t="shared" si="148"/>
        <v>21500</v>
      </c>
      <c r="U106" s="87">
        <f t="shared" si="146"/>
        <v>27000</v>
      </c>
      <c r="V106" s="14"/>
    </row>
    <row r="107" spans="1:22" ht="13.35" customHeight="1">
      <c r="A107" s="80"/>
      <c r="B107" s="105"/>
      <c r="C107" s="108"/>
      <c r="D107" s="53" t="s">
        <v>4</v>
      </c>
      <c r="E107" s="58">
        <f>SUM(E112+E117+E122+E127)</f>
        <v>0</v>
      </c>
      <c r="F107" s="58">
        <f t="shared" ref="F107:U107" si="150">SUM(F112+F117+F122+F127)</f>
        <v>0</v>
      </c>
      <c r="G107" s="58">
        <f t="shared" si="150"/>
        <v>0</v>
      </c>
      <c r="H107" s="58">
        <f t="shared" si="150"/>
        <v>0</v>
      </c>
      <c r="I107" s="58">
        <f t="shared" si="150"/>
        <v>0</v>
      </c>
      <c r="J107" s="58">
        <f t="shared" si="150"/>
        <v>0</v>
      </c>
      <c r="K107" s="58">
        <f t="shared" ref="K107:M107" si="151">SUM(K112+K117+K122+K127)</f>
        <v>0</v>
      </c>
      <c r="L107" s="58">
        <f t="shared" si="151"/>
        <v>0</v>
      </c>
      <c r="M107" s="58">
        <f t="shared" si="151"/>
        <v>0</v>
      </c>
      <c r="N107" s="58">
        <f t="shared" ref="N107:T110" si="152">SUM(N112+N117+N122+N127)</f>
        <v>0</v>
      </c>
      <c r="O107" s="58">
        <f t="shared" si="152"/>
        <v>0</v>
      </c>
      <c r="P107" s="58">
        <f t="shared" ref="P107:S107" si="153">SUM(P112+P117+P122+P127)</f>
        <v>0</v>
      </c>
      <c r="Q107" s="58">
        <f t="shared" si="153"/>
        <v>0</v>
      </c>
      <c r="R107" s="58">
        <f t="shared" si="153"/>
        <v>0</v>
      </c>
      <c r="S107" s="58">
        <f t="shared" si="153"/>
        <v>0</v>
      </c>
      <c r="T107" s="58">
        <f t="shared" si="152"/>
        <v>0</v>
      </c>
      <c r="U107" s="87">
        <f t="shared" si="150"/>
        <v>0</v>
      </c>
    </row>
    <row r="108" spans="1:22" ht="13.35" customHeight="1">
      <c r="A108" s="80"/>
      <c r="B108" s="105"/>
      <c r="C108" s="108"/>
      <c r="D108" s="53" t="s">
        <v>5</v>
      </c>
      <c r="E108" s="58">
        <f t="shared" ref="E108:U110" si="154">SUM(E113+E118+E123+E128)</f>
        <v>0</v>
      </c>
      <c r="F108" s="58">
        <f t="shared" si="154"/>
        <v>0</v>
      </c>
      <c r="G108" s="58">
        <f t="shared" si="154"/>
        <v>0</v>
      </c>
      <c r="H108" s="58">
        <f t="shared" si="154"/>
        <v>0</v>
      </c>
      <c r="I108" s="58">
        <f t="shared" si="154"/>
        <v>0</v>
      </c>
      <c r="J108" s="58">
        <f t="shared" si="154"/>
        <v>0</v>
      </c>
      <c r="K108" s="58">
        <f t="shared" ref="K108:M108" si="155">SUM(K113+K118+K123+K128)</f>
        <v>0</v>
      </c>
      <c r="L108" s="58">
        <f t="shared" si="155"/>
        <v>0</v>
      </c>
      <c r="M108" s="58">
        <f t="shared" si="155"/>
        <v>0</v>
      </c>
      <c r="N108" s="58">
        <f t="shared" ref="N108:O108" si="156">SUM(N113+N118+N123+N128)</f>
        <v>0</v>
      </c>
      <c r="O108" s="58">
        <f t="shared" si="156"/>
        <v>0</v>
      </c>
      <c r="P108" s="58">
        <f t="shared" ref="P108:S108" si="157">SUM(P113+P118+P123+P128)</f>
        <v>0</v>
      </c>
      <c r="Q108" s="58">
        <f t="shared" si="157"/>
        <v>0</v>
      </c>
      <c r="R108" s="58">
        <f t="shared" si="157"/>
        <v>0</v>
      </c>
      <c r="S108" s="58">
        <f t="shared" si="157"/>
        <v>0</v>
      </c>
      <c r="T108" s="58">
        <f t="shared" si="152"/>
        <v>0</v>
      </c>
      <c r="U108" s="87">
        <f t="shared" si="154"/>
        <v>0</v>
      </c>
    </row>
    <row r="109" spans="1:22" ht="13.35" customHeight="1">
      <c r="A109" s="80"/>
      <c r="B109" s="105"/>
      <c r="C109" s="108"/>
      <c r="D109" s="53" t="s">
        <v>6</v>
      </c>
      <c r="E109" s="58">
        <f t="shared" si="154"/>
        <v>0</v>
      </c>
      <c r="F109" s="58">
        <f t="shared" si="154"/>
        <v>0</v>
      </c>
      <c r="G109" s="58">
        <f t="shared" si="154"/>
        <v>0</v>
      </c>
      <c r="H109" s="58">
        <f t="shared" si="154"/>
        <v>0</v>
      </c>
      <c r="I109" s="58">
        <f t="shared" si="154"/>
        <v>0</v>
      </c>
      <c r="J109" s="58">
        <f t="shared" si="154"/>
        <v>0</v>
      </c>
      <c r="K109" s="58">
        <f t="shared" ref="K109:M109" si="158">SUM(K114+K119+K124+K129)</f>
        <v>0</v>
      </c>
      <c r="L109" s="58">
        <f t="shared" si="158"/>
        <v>0</v>
      </c>
      <c r="M109" s="58">
        <f t="shared" si="158"/>
        <v>0</v>
      </c>
      <c r="N109" s="58">
        <f t="shared" ref="N109:O109" si="159">SUM(N114+N119+N124+N129)</f>
        <v>0</v>
      </c>
      <c r="O109" s="58">
        <f t="shared" si="159"/>
        <v>0</v>
      </c>
      <c r="P109" s="58">
        <f t="shared" ref="P109:S109" si="160">SUM(P114+P119+P124+P129)</f>
        <v>0</v>
      </c>
      <c r="Q109" s="58">
        <f t="shared" si="160"/>
        <v>0</v>
      </c>
      <c r="R109" s="58">
        <f t="shared" si="160"/>
        <v>0</v>
      </c>
      <c r="S109" s="58">
        <f t="shared" si="160"/>
        <v>0</v>
      </c>
      <c r="T109" s="58">
        <f t="shared" si="152"/>
        <v>0</v>
      </c>
      <c r="U109" s="87">
        <f t="shared" si="154"/>
        <v>0</v>
      </c>
    </row>
    <row r="110" spans="1:22" ht="13.35" customHeight="1">
      <c r="A110" s="80"/>
      <c r="B110" s="106"/>
      <c r="C110" s="109"/>
      <c r="D110" s="53" t="s">
        <v>7</v>
      </c>
      <c r="E110" s="58">
        <f t="shared" si="154"/>
        <v>0</v>
      </c>
      <c r="F110" s="58">
        <f t="shared" si="154"/>
        <v>0</v>
      </c>
      <c r="G110" s="58">
        <f t="shared" si="154"/>
        <v>0</v>
      </c>
      <c r="H110" s="58">
        <f t="shared" si="154"/>
        <v>0</v>
      </c>
      <c r="I110" s="58">
        <f t="shared" si="154"/>
        <v>0</v>
      </c>
      <c r="J110" s="58">
        <f t="shared" si="154"/>
        <v>0</v>
      </c>
      <c r="K110" s="58">
        <f t="shared" ref="K110:M110" si="161">SUM(K115+K120+K125+K130)</f>
        <v>0</v>
      </c>
      <c r="L110" s="58">
        <f t="shared" si="161"/>
        <v>0</v>
      </c>
      <c r="M110" s="58">
        <f t="shared" si="161"/>
        <v>0</v>
      </c>
      <c r="N110" s="58">
        <f t="shared" ref="N110:O110" si="162">SUM(N115+N120+N125+N130)</f>
        <v>0</v>
      </c>
      <c r="O110" s="60">
        <f t="shared" si="162"/>
        <v>5500</v>
      </c>
      <c r="P110" s="58">
        <f t="shared" ref="P110:S110" si="163">SUM(P115+P120+P125+P130)</f>
        <v>0</v>
      </c>
      <c r="Q110" s="58">
        <f t="shared" si="163"/>
        <v>0</v>
      </c>
      <c r="R110" s="58">
        <f t="shared" si="163"/>
        <v>0</v>
      </c>
      <c r="S110" s="58">
        <f t="shared" si="163"/>
        <v>0</v>
      </c>
      <c r="T110" s="60">
        <f t="shared" si="152"/>
        <v>21500</v>
      </c>
      <c r="U110" s="87">
        <f t="shared" si="154"/>
        <v>27000</v>
      </c>
    </row>
    <row r="111" spans="1:22" ht="13.15" customHeight="1">
      <c r="A111" s="110" t="s">
        <v>21</v>
      </c>
      <c r="B111" s="95" t="s">
        <v>36</v>
      </c>
      <c r="C111" s="107" t="s">
        <v>99</v>
      </c>
      <c r="D111" s="53" t="s">
        <v>3</v>
      </c>
      <c r="E111" s="17">
        <f t="shared" ref="E111:J111" si="164">SUM(E112:E115)</f>
        <v>0</v>
      </c>
      <c r="F111" s="17">
        <f t="shared" si="164"/>
        <v>0</v>
      </c>
      <c r="G111" s="17">
        <f t="shared" si="164"/>
        <v>0</v>
      </c>
      <c r="H111" s="17">
        <f t="shared" si="164"/>
        <v>0</v>
      </c>
      <c r="I111" s="17">
        <f t="shared" si="164"/>
        <v>0</v>
      </c>
      <c r="J111" s="54">
        <f t="shared" si="164"/>
        <v>0</v>
      </c>
      <c r="K111" s="54">
        <f t="shared" ref="K111:M111" si="165">SUM(K112:K115)</f>
        <v>0</v>
      </c>
      <c r="L111" s="54">
        <f t="shared" si="165"/>
        <v>0</v>
      </c>
      <c r="M111" s="54">
        <f t="shared" si="165"/>
        <v>0</v>
      </c>
      <c r="N111" s="54">
        <f t="shared" ref="N111:T111" si="166">SUM(N112:N115)</f>
        <v>0</v>
      </c>
      <c r="O111" s="54">
        <f t="shared" si="166"/>
        <v>0</v>
      </c>
      <c r="P111" s="54">
        <f t="shared" ref="P111:S111" si="167">SUM(P112:P115)</f>
        <v>0</v>
      </c>
      <c r="Q111" s="54">
        <f t="shared" si="167"/>
        <v>0</v>
      </c>
      <c r="R111" s="54">
        <f t="shared" si="167"/>
        <v>0</v>
      </c>
      <c r="S111" s="54">
        <f t="shared" si="167"/>
        <v>0</v>
      </c>
      <c r="T111" s="38">
        <f t="shared" si="166"/>
        <v>3500</v>
      </c>
      <c r="U111" s="88">
        <f t="shared" ref="U111" si="168">SUM(U112:U115)</f>
        <v>3500</v>
      </c>
    </row>
    <row r="112" spans="1:22" ht="13.15" customHeight="1">
      <c r="A112" s="111"/>
      <c r="B112" s="96"/>
      <c r="C112" s="108"/>
      <c r="D112" s="53" t="s">
        <v>4</v>
      </c>
      <c r="E112" s="12">
        <v>0</v>
      </c>
      <c r="F112" s="13">
        <v>0</v>
      </c>
      <c r="G112" s="13">
        <v>0</v>
      </c>
      <c r="H112" s="13">
        <v>0</v>
      </c>
      <c r="I112" s="13">
        <v>0</v>
      </c>
      <c r="J112" s="51">
        <v>0</v>
      </c>
      <c r="K112" s="51">
        <v>0</v>
      </c>
      <c r="L112" s="51">
        <v>0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89">
        <f>SUM(E112:T112)</f>
        <v>0</v>
      </c>
    </row>
    <row r="113" spans="1:22" ht="13.15" customHeight="1">
      <c r="A113" s="111"/>
      <c r="B113" s="96"/>
      <c r="C113" s="108"/>
      <c r="D113" s="53" t="s">
        <v>5</v>
      </c>
      <c r="E113" s="12">
        <v>0</v>
      </c>
      <c r="F113" s="13">
        <v>0</v>
      </c>
      <c r="G113" s="13">
        <v>0</v>
      </c>
      <c r="H113" s="13">
        <v>0</v>
      </c>
      <c r="I113" s="13">
        <v>0</v>
      </c>
      <c r="J113" s="51">
        <v>0</v>
      </c>
      <c r="K113" s="51">
        <v>0</v>
      </c>
      <c r="L113" s="51">
        <v>0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v>0</v>
      </c>
      <c r="S113" s="51">
        <v>0</v>
      </c>
      <c r="T113" s="51">
        <v>0</v>
      </c>
      <c r="U113" s="89">
        <f>SUM(E113:T113)</f>
        <v>0</v>
      </c>
    </row>
    <row r="114" spans="1:22" ht="13.15" customHeight="1">
      <c r="A114" s="111"/>
      <c r="B114" s="96"/>
      <c r="C114" s="108"/>
      <c r="D114" s="53" t="s">
        <v>6</v>
      </c>
      <c r="E114" s="12">
        <v>0</v>
      </c>
      <c r="F114" s="13">
        <v>0</v>
      </c>
      <c r="G114" s="13">
        <v>0</v>
      </c>
      <c r="H114" s="13">
        <v>0</v>
      </c>
      <c r="I114" s="13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89">
        <f>SUM(E114:T114)</f>
        <v>0</v>
      </c>
    </row>
    <row r="115" spans="1:22" ht="13.15" customHeight="1">
      <c r="A115" s="112"/>
      <c r="B115" s="97"/>
      <c r="C115" s="109"/>
      <c r="D115" s="53" t="s">
        <v>7</v>
      </c>
      <c r="E115" s="12">
        <v>0</v>
      </c>
      <c r="F115" s="13">
        <v>0</v>
      </c>
      <c r="G115" s="13">
        <v>0</v>
      </c>
      <c r="H115" s="13">
        <v>0</v>
      </c>
      <c r="I115" s="13">
        <v>0</v>
      </c>
      <c r="J115" s="51">
        <v>0</v>
      </c>
      <c r="K115" s="51">
        <v>0</v>
      </c>
      <c r="L115" s="51">
        <v>0</v>
      </c>
      <c r="M115" s="51">
        <v>0</v>
      </c>
      <c r="N115" s="51">
        <v>0</v>
      </c>
      <c r="O115" s="51">
        <v>0</v>
      </c>
      <c r="P115" s="51">
        <v>0</v>
      </c>
      <c r="Q115" s="51">
        <v>0</v>
      </c>
      <c r="R115" s="51">
        <v>0</v>
      </c>
      <c r="S115" s="51">
        <v>0</v>
      </c>
      <c r="T115" s="39">
        <v>3500</v>
      </c>
      <c r="U115" s="89">
        <f>SUM(E115:T115)</f>
        <v>3500</v>
      </c>
    </row>
    <row r="116" spans="1:22" ht="13.15" customHeight="1">
      <c r="A116" s="110" t="s">
        <v>22</v>
      </c>
      <c r="B116" s="95" t="s">
        <v>46</v>
      </c>
      <c r="C116" s="107" t="s">
        <v>99</v>
      </c>
      <c r="D116" s="53" t="s">
        <v>3</v>
      </c>
      <c r="E116" s="17">
        <f t="shared" ref="E116:J116" si="169">SUM(E117:E120)</f>
        <v>0</v>
      </c>
      <c r="F116" s="17">
        <f t="shared" si="169"/>
        <v>0</v>
      </c>
      <c r="G116" s="17">
        <f t="shared" si="169"/>
        <v>0</v>
      </c>
      <c r="H116" s="17">
        <f t="shared" si="169"/>
        <v>0</v>
      </c>
      <c r="I116" s="17">
        <f t="shared" si="169"/>
        <v>0</v>
      </c>
      <c r="J116" s="54">
        <f t="shared" si="169"/>
        <v>0</v>
      </c>
      <c r="K116" s="54">
        <f t="shared" ref="K116:M116" si="170">SUM(K117:K120)</f>
        <v>0</v>
      </c>
      <c r="L116" s="54">
        <f t="shared" si="170"/>
        <v>0</v>
      </c>
      <c r="M116" s="54">
        <f t="shared" si="170"/>
        <v>0</v>
      </c>
      <c r="N116" s="54">
        <f t="shared" ref="N116:T116" si="171">SUM(N117:N120)</f>
        <v>0</v>
      </c>
      <c r="O116" s="38">
        <f t="shared" si="171"/>
        <v>5500</v>
      </c>
      <c r="P116" s="54">
        <f t="shared" ref="P116:S116" si="172">SUM(P117:P120)</f>
        <v>0</v>
      </c>
      <c r="Q116" s="54">
        <f t="shared" si="172"/>
        <v>0</v>
      </c>
      <c r="R116" s="54">
        <f t="shared" si="172"/>
        <v>0</v>
      </c>
      <c r="S116" s="54">
        <f t="shared" si="172"/>
        <v>0</v>
      </c>
      <c r="T116" s="54">
        <f t="shared" si="171"/>
        <v>0</v>
      </c>
      <c r="U116" s="88">
        <f t="shared" ref="U116" si="173">SUM(U117:U120)</f>
        <v>5500</v>
      </c>
    </row>
    <row r="117" spans="1:22" ht="13.15" customHeight="1">
      <c r="A117" s="111"/>
      <c r="B117" s="96"/>
      <c r="C117" s="108"/>
      <c r="D117" s="53" t="s">
        <v>4</v>
      </c>
      <c r="E117" s="12">
        <v>0</v>
      </c>
      <c r="F117" s="13">
        <v>0</v>
      </c>
      <c r="G117" s="13">
        <v>0</v>
      </c>
      <c r="H117" s="13">
        <v>0</v>
      </c>
      <c r="I117" s="13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89">
        <f>SUM(E117:T117)</f>
        <v>0</v>
      </c>
    </row>
    <row r="118" spans="1:22" ht="13.15" customHeight="1">
      <c r="A118" s="111"/>
      <c r="B118" s="96"/>
      <c r="C118" s="108"/>
      <c r="D118" s="53" t="s">
        <v>5</v>
      </c>
      <c r="E118" s="12">
        <v>0</v>
      </c>
      <c r="F118" s="13">
        <v>0</v>
      </c>
      <c r="G118" s="13">
        <v>0</v>
      </c>
      <c r="H118" s="13">
        <v>0</v>
      </c>
      <c r="I118" s="13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89">
        <f>SUM(E118:T118)</f>
        <v>0</v>
      </c>
    </row>
    <row r="119" spans="1:22" ht="13.15" customHeight="1">
      <c r="A119" s="111"/>
      <c r="B119" s="96"/>
      <c r="C119" s="108"/>
      <c r="D119" s="53" t="s">
        <v>6</v>
      </c>
      <c r="E119" s="12">
        <v>0</v>
      </c>
      <c r="F119" s="13">
        <v>0</v>
      </c>
      <c r="G119" s="13">
        <v>0</v>
      </c>
      <c r="H119" s="13">
        <v>0</v>
      </c>
      <c r="I119" s="13">
        <v>0</v>
      </c>
      <c r="J119" s="51">
        <v>0</v>
      </c>
      <c r="K119" s="51">
        <v>0</v>
      </c>
      <c r="L119" s="51">
        <v>0</v>
      </c>
      <c r="M119" s="51">
        <v>0</v>
      </c>
      <c r="N119" s="51">
        <v>0</v>
      </c>
      <c r="O119" s="51">
        <v>0</v>
      </c>
      <c r="P119" s="51">
        <v>0</v>
      </c>
      <c r="Q119" s="51">
        <v>0</v>
      </c>
      <c r="R119" s="51">
        <v>0</v>
      </c>
      <c r="S119" s="51">
        <v>0</v>
      </c>
      <c r="T119" s="51">
        <v>0</v>
      </c>
      <c r="U119" s="89">
        <f>SUM(E119:T119)</f>
        <v>0</v>
      </c>
    </row>
    <row r="120" spans="1:22" ht="13.15" customHeight="1">
      <c r="A120" s="112"/>
      <c r="B120" s="97"/>
      <c r="C120" s="109"/>
      <c r="D120" s="53" t="s">
        <v>7</v>
      </c>
      <c r="E120" s="12">
        <v>0</v>
      </c>
      <c r="F120" s="13">
        <v>0</v>
      </c>
      <c r="G120" s="13">
        <v>0</v>
      </c>
      <c r="H120" s="13">
        <v>0</v>
      </c>
      <c r="I120" s="13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61">
        <v>5500</v>
      </c>
      <c r="P120" s="24">
        <v>0</v>
      </c>
      <c r="Q120" s="24">
        <v>0</v>
      </c>
      <c r="R120" s="24">
        <v>0</v>
      </c>
      <c r="S120" s="24">
        <v>0</v>
      </c>
      <c r="T120" s="51">
        <v>0</v>
      </c>
      <c r="U120" s="89">
        <f>SUM(E120:T120)</f>
        <v>5500</v>
      </c>
    </row>
    <row r="121" spans="1:22" ht="13.15" customHeight="1">
      <c r="A121" s="110" t="s">
        <v>23</v>
      </c>
      <c r="B121" s="95" t="s">
        <v>43</v>
      </c>
      <c r="C121" s="107" t="s">
        <v>99</v>
      </c>
      <c r="D121" s="19" t="s">
        <v>3</v>
      </c>
      <c r="E121" s="17">
        <f>SUM(E122:E125)</f>
        <v>0</v>
      </c>
      <c r="F121" s="17">
        <f t="shared" ref="F121:J121" si="174">SUM(F122:F125)</f>
        <v>0</v>
      </c>
      <c r="G121" s="17">
        <f t="shared" si="174"/>
        <v>0</v>
      </c>
      <c r="H121" s="17">
        <f t="shared" si="174"/>
        <v>0</v>
      </c>
      <c r="I121" s="17">
        <f t="shared" si="174"/>
        <v>0</v>
      </c>
      <c r="J121" s="54">
        <f t="shared" si="174"/>
        <v>0</v>
      </c>
      <c r="K121" s="54">
        <f t="shared" ref="K121:M121" si="175">SUM(K122:K125)</f>
        <v>0</v>
      </c>
      <c r="L121" s="54">
        <f t="shared" si="175"/>
        <v>0</v>
      </c>
      <c r="M121" s="54">
        <f t="shared" si="175"/>
        <v>0</v>
      </c>
      <c r="N121" s="54">
        <f t="shared" ref="N121:T121" si="176">SUM(N122:N125)</f>
        <v>0</v>
      </c>
      <c r="O121" s="54">
        <f t="shared" si="176"/>
        <v>0</v>
      </c>
      <c r="P121" s="54">
        <f t="shared" ref="P121:S121" si="177">SUM(P122:P125)</f>
        <v>0</v>
      </c>
      <c r="Q121" s="54">
        <f t="shared" si="177"/>
        <v>0</v>
      </c>
      <c r="R121" s="54">
        <f t="shared" si="177"/>
        <v>0</v>
      </c>
      <c r="S121" s="54">
        <f t="shared" si="177"/>
        <v>0</v>
      </c>
      <c r="T121" s="38">
        <f t="shared" si="176"/>
        <v>3000</v>
      </c>
      <c r="U121" s="88">
        <f t="shared" ref="U121" si="178">SUM(U122:U125)</f>
        <v>3000</v>
      </c>
    </row>
    <row r="122" spans="1:22" ht="13.15" customHeight="1">
      <c r="A122" s="111"/>
      <c r="B122" s="102"/>
      <c r="C122" s="108"/>
      <c r="D122" s="53" t="s">
        <v>4</v>
      </c>
      <c r="E122" s="13">
        <f>E127</f>
        <v>0</v>
      </c>
      <c r="F122" s="13">
        <v>0</v>
      </c>
      <c r="G122" s="13">
        <v>0</v>
      </c>
      <c r="H122" s="13">
        <v>0</v>
      </c>
      <c r="I122" s="13">
        <v>0</v>
      </c>
      <c r="J122" s="51">
        <v>0</v>
      </c>
      <c r="K122" s="51">
        <v>0</v>
      </c>
      <c r="L122" s="51">
        <v>0</v>
      </c>
      <c r="M122" s="51">
        <v>0</v>
      </c>
      <c r="N122" s="51">
        <v>0</v>
      </c>
      <c r="O122" s="51">
        <v>0</v>
      </c>
      <c r="P122" s="51">
        <v>0</v>
      </c>
      <c r="Q122" s="51">
        <v>0</v>
      </c>
      <c r="R122" s="51">
        <v>0</v>
      </c>
      <c r="S122" s="51">
        <v>0</v>
      </c>
      <c r="T122" s="51">
        <v>0</v>
      </c>
      <c r="U122" s="89">
        <f>SUM(E122:T122)</f>
        <v>0</v>
      </c>
    </row>
    <row r="123" spans="1:22" ht="13.15" customHeight="1">
      <c r="A123" s="111"/>
      <c r="B123" s="102"/>
      <c r="C123" s="108"/>
      <c r="D123" s="53" t="s">
        <v>5</v>
      </c>
      <c r="E123" s="12">
        <f>E128</f>
        <v>0</v>
      </c>
      <c r="F123" s="13">
        <v>0</v>
      </c>
      <c r="G123" s="13">
        <v>0</v>
      </c>
      <c r="H123" s="13">
        <v>0</v>
      </c>
      <c r="I123" s="13">
        <v>0</v>
      </c>
      <c r="J123" s="51">
        <v>0</v>
      </c>
      <c r="K123" s="51">
        <v>0</v>
      </c>
      <c r="L123" s="51">
        <v>0</v>
      </c>
      <c r="M123" s="51">
        <v>0</v>
      </c>
      <c r="N123" s="51">
        <v>0</v>
      </c>
      <c r="O123" s="51">
        <v>0</v>
      </c>
      <c r="P123" s="51">
        <v>0</v>
      </c>
      <c r="Q123" s="51">
        <v>0</v>
      </c>
      <c r="R123" s="51">
        <v>0</v>
      </c>
      <c r="S123" s="51">
        <v>0</v>
      </c>
      <c r="T123" s="51">
        <v>0</v>
      </c>
      <c r="U123" s="89">
        <f>SUM(E123:T123)</f>
        <v>0</v>
      </c>
    </row>
    <row r="124" spans="1:22" ht="13.15" customHeight="1">
      <c r="A124" s="111"/>
      <c r="B124" s="102"/>
      <c r="C124" s="108"/>
      <c r="D124" s="53" t="s">
        <v>6</v>
      </c>
      <c r="E124" s="12">
        <f>E129</f>
        <v>0</v>
      </c>
      <c r="F124" s="13">
        <v>0</v>
      </c>
      <c r="G124" s="13">
        <v>0</v>
      </c>
      <c r="H124" s="13">
        <v>0</v>
      </c>
      <c r="I124" s="13">
        <v>0</v>
      </c>
      <c r="J124" s="51">
        <v>0</v>
      </c>
      <c r="K124" s="51">
        <v>0</v>
      </c>
      <c r="L124" s="51">
        <v>0</v>
      </c>
      <c r="M124" s="51">
        <v>0</v>
      </c>
      <c r="N124" s="51">
        <v>0</v>
      </c>
      <c r="O124" s="51">
        <v>0</v>
      </c>
      <c r="P124" s="51">
        <v>0</v>
      </c>
      <c r="Q124" s="51">
        <v>0</v>
      </c>
      <c r="R124" s="51">
        <v>0</v>
      </c>
      <c r="S124" s="51">
        <v>0</v>
      </c>
      <c r="T124" s="51">
        <v>0</v>
      </c>
      <c r="U124" s="89">
        <f>SUM(E124:T124)</f>
        <v>0</v>
      </c>
    </row>
    <row r="125" spans="1:22" ht="13.15" customHeight="1">
      <c r="A125" s="112"/>
      <c r="B125" s="103"/>
      <c r="C125" s="109"/>
      <c r="D125" s="53" t="s">
        <v>7</v>
      </c>
      <c r="E125" s="12">
        <v>0</v>
      </c>
      <c r="F125" s="13">
        <v>0</v>
      </c>
      <c r="G125" s="13">
        <v>0</v>
      </c>
      <c r="H125" s="13">
        <v>0</v>
      </c>
      <c r="I125" s="13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39">
        <v>3000</v>
      </c>
      <c r="U125" s="89">
        <f>SUM(E125:T125)</f>
        <v>3000</v>
      </c>
    </row>
    <row r="126" spans="1:22" ht="13.15" customHeight="1">
      <c r="A126" s="110" t="s">
        <v>24</v>
      </c>
      <c r="B126" s="95" t="s">
        <v>37</v>
      </c>
      <c r="C126" s="107" t="s">
        <v>99</v>
      </c>
      <c r="D126" s="19" t="s">
        <v>3</v>
      </c>
      <c r="E126" s="17">
        <f>SUM(E127:E130)</f>
        <v>0</v>
      </c>
      <c r="F126" s="17">
        <f t="shared" ref="F126:I126" si="179">SUM(F127:F130)</f>
        <v>0</v>
      </c>
      <c r="G126" s="17">
        <f t="shared" si="179"/>
        <v>0</v>
      </c>
      <c r="H126" s="17">
        <f t="shared" si="179"/>
        <v>0</v>
      </c>
      <c r="I126" s="17">
        <f t="shared" si="179"/>
        <v>0</v>
      </c>
      <c r="J126" s="54">
        <f t="shared" ref="J126" si="180">SUM(J127:J130)</f>
        <v>0</v>
      </c>
      <c r="K126" s="54">
        <f t="shared" ref="K126:M126" si="181">SUM(K127:K130)</f>
        <v>0</v>
      </c>
      <c r="L126" s="54">
        <f t="shared" si="181"/>
        <v>0</v>
      </c>
      <c r="M126" s="54">
        <f t="shared" si="181"/>
        <v>0</v>
      </c>
      <c r="N126" s="54">
        <f t="shared" ref="N126:T126" si="182">SUM(N127:N130)</f>
        <v>0</v>
      </c>
      <c r="O126" s="54">
        <f t="shared" si="182"/>
        <v>0</v>
      </c>
      <c r="P126" s="54">
        <f t="shared" ref="P126:S126" si="183">SUM(P127:P130)</f>
        <v>0</v>
      </c>
      <c r="Q126" s="54">
        <f t="shared" si="183"/>
        <v>0</v>
      </c>
      <c r="R126" s="54">
        <f t="shared" si="183"/>
        <v>0</v>
      </c>
      <c r="S126" s="54">
        <f t="shared" si="183"/>
        <v>0</v>
      </c>
      <c r="T126" s="38">
        <f t="shared" si="182"/>
        <v>15000</v>
      </c>
      <c r="U126" s="88">
        <f t="shared" ref="U126" si="184">SUM(U127:U130)</f>
        <v>15000</v>
      </c>
    </row>
    <row r="127" spans="1:22" ht="13.15" customHeight="1">
      <c r="A127" s="111"/>
      <c r="B127" s="96"/>
      <c r="C127" s="108"/>
      <c r="D127" s="81" t="s">
        <v>4</v>
      </c>
      <c r="E127" s="62">
        <v>0</v>
      </c>
      <c r="F127" s="13">
        <v>0</v>
      </c>
      <c r="G127" s="13">
        <v>0</v>
      </c>
      <c r="H127" s="13">
        <v>0</v>
      </c>
      <c r="I127" s="13">
        <v>0</v>
      </c>
      <c r="J127" s="51">
        <v>0</v>
      </c>
      <c r="K127" s="51">
        <v>0</v>
      </c>
      <c r="L127" s="51">
        <v>0</v>
      </c>
      <c r="M127" s="51">
        <v>0</v>
      </c>
      <c r="N127" s="51">
        <v>0</v>
      </c>
      <c r="O127" s="51">
        <v>0</v>
      </c>
      <c r="P127" s="51">
        <v>0</v>
      </c>
      <c r="Q127" s="51">
        <v>0</v>
      </c>
      <c r="R127" s="51">
        <v>0</v>
      </c>
      <c r="S127" s="51">
        <v>0</v>
      </c>
      <c r="T127" s="51">
        <v>0</v>
      </c>
      <c r="U127" s="89">
        <f>SUM(E127:T127)</f>
        <v>0</v>
      </c>
      <c r="V127" s="2"/>
    </row>
    <row r="128" spans="1:22" ht="13.15" customHeight="1">
      <c r="A128" s="111"/>
      <c r="B128" s="96"/>
      <c r="C128" s="108"/>
      <c r="D128" s="53" t="s">
        <v>5</v>
      </c>
      <c r="E128" s="12">
        <v>0</v>
      </c>
      <c r="F128" s="13">
        <v>0</v>
      </c>
      <c r="G128" s="13">
        <v>0</v>
      </c>
      <c r="H128" s="13">
        <v>0</v>
      </c>
      <c r="I128" s="13">
        <v>0</v>
      </c>
      <c r="J128" s="51">
        <v>0</v>
      </c>
      <c r="K128" s="51">
        <v>0</v>
      </c>
      <c r="L128" s="51">
        <v>0</v>
      </c>
      <c r="M128" s="51">
        <v>0</v>
      </c>
      <c r="N128" s="51">
        <v>0</v>
      </c>
      <c r="O128" s="51">
        <v>0</v>
      </c>
      <c r="P128" s="51">
        <v>0</v>
      </c>
      <c r="Q128" s="51">
        <v>0</v>
      </c>
      <c r="R128" s="51">
        <v>0</v>
      </c>
      <c r="S128" s="51">
        <v>0</v>
      </c>
      <c r="T128" s="51">
        <v>0</v>
      </c>
      <c r="U128" s="89">
        <f>SUM(E128:T128)</f>
        <v>0</v>
      </c>
      <c r="V128" s="2"/>
    </row>
    <row r="129" spans="1:22" ht="13.15" customHeight="1">
      <c r="A129" s="111"/>
      <c r="B129" s="96"/>
      <c r="C129" s="108"/>
      <c r="D129" s="53" t="s">
        <v>6</v>
      </c>
      <c r="E129" s="12">
        <v>0</v>
      </c>
      <c r="F129" s="13">
        <v>0</v>
      </c>
      <c r="G129" s="13">
        <v>0</v>
      </c>
      <c r="H129" s="13">
        <v>0</v>
      </c>
      <c r="I129" s="13">
        <v>0</v>
      </c>
      <c r="J129" s="51">
        <v>0</v>
      </c>
      <c r="K129" s="51">
        <v>0</v>
      </c>
      <c r="L129" s="51">
        <v>0</v>
      </c>
      <c r="M129" s="51">
        <v>0</v>
      </c>
      <c r="N129" s="51">
        <v>0</v>
      </c>
      <c r="O129" s="51">
        <v>0</v>
      </c>
      <c r="P129" s="51">
        <v>0</v>
      </c>
      <c r="Q129" s="51">
        <v>0</v>
      </c>
      <c r="R129" s="51">
        <v>0</v>
      </c>
      <c r="S129" s="51">
        <v>0</v>
      </c>
      <c r="T129" s="51">
        <v>0</v>
      </c>
      <c r="U129" s="89">
        <f>SUM(E129:T129)</f>
        <v>0</v>
      </c>
    </row>
    <row r="130" spans="1:22" ht="13.15" customHeight="1">
      <c r="A130" s="112"/>
      <c r="B130" s="97"/>
      <c r="C130" s="109"/>
      <c r="D130" s="53" t="s">
        <v>7</v>
      </c>
      <c r="E130" s="63">
        <v>0</v>
      </c>
      <c r="F130" s="13">
        <v>0</v>
      </c>
      <c r="G130" s="13">
        <v>0</v>
      </c>
      <c r="H130" s="13">
        <v>0</v>
      </c>
      <c r="I130" s="13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39">
        <v>15000</v>
      </c>
      <c r="U130" s="89">
        <f>SUM(E130:T130)</f>
        <v>15000</v>
      </c>
    </row>
    <row r="131" spans="1:22" ht="13.15" customHeight="1">
      <c r="A131" s="80" t="s">
        <v>27</v>
      </c>
      <c r="B131" s="113" t="s">
        <v>30</v>
      </c>
      <c r="C131" s="107"/>
      <c r="D131" s="74" t="s">
        <v>3</v>
      </c>
      <c r="E131" s="55">
        <f>SUM(E132:E135)</f>
        <v>0</v>
      </c>
      <c r="F131" s="55">
        <f t="shared" ref="F131:U131" si="185">SUM(F132:F135)</f>
        <v>0</v>
      </c>
      <c r="G131" s="55">
        <f t="shared" si="185"/>
        <v>0</v>
      </c>
      <c r="H131" s="55">
        <f t="shared" si="185"/>
        <v>0</v>
      </c>
      <c r="I131" s="55">
        <f t="shared" si="185"/>
        <v>0</v>
      </c>
      <c r="J131" s="56">
        <f t="shared" si="185"/>
        <v>119.69</v>
      </c>
      <c r="K131" s="56">
        <f t="shared" ref="K131:M131" si="186">SUM(K132:K135)</f>
        <v>8000</v>
      </c>
      <c r="L131" s="55">
        <f t="shared" si="186"/>
        <v>0</v>
      </c>
      <c r="M131" s="55">
        <f t="shared" si="186"/>
        <v>0</v>
      </c>
      <c r="N131" s="55">
        <f t="shared" ref="N131:T131" si="187">SUM(N132:N135)</f>
        <v>0</v>
      </c>
      <c r="O131" s="55">
        <f t="shared" si="187"/>
        <v>0</v>
      </c>
      <c r="P131" s="55">
        <f t="shared" ref="P131:S131" si="188">SUM(P132:P135)</f>
        <v>0</v>
      </c>
      <c r="Q131" s="55">
        <f t="shared" si="188"/>
        <v>0</v>
      </c>
      <c r="R131" s="55">
        <f t="shared" si="188"/>
        <v>0</v>
      </c>
      <c r="S131" s="55">
        <f t="shared" si="188"/>
        <v>0</v>
      </c>
      <c r="T131" s="56">
        <f t="shared" si="187"/>
        <v>16500</v>
      </c>
      <c r="U131" s="87">
        <f t="shared" si="185"/>
        <v>24619.690000000002</v>
      </c>
      <c r="V131" s="14"/>
    </row>
    <row r="132" spans="1:22" ht="13.15" customHeight="1">
      <c r="A132" s="80"/>
      <c r="B132" s="105"/>
      <c r="C132" s="108"/>
      <c r="D132" s="53" t="s">
        <v>4</v>
      </c>
      <c r="E132" s="58">
        <f>SUM(E137+E142)</f>
        <v>0</v>
      </c>
      <c r="F132" s="58">
        <f t="shared" ref="F132:U132" si="189">SUM(F137+F142)</f>
        <v>0</v>
      </c>
      <c r="G132" s="58">
        <f t="shared" si="189"/>
        <v>0</v>
      </c>
      <c r="H132" s="58">
        <f t="shared" si="189"/>
        <v>0</v>
      </c>
      <c r="I132" s="58">
        <f t="shared" si="189"/>
        <v>0</v>
      </c>
      <c r="J132" s="58">
        <f t="shared" si="189"/>
        <v>0</v>
      </c>
      <c r="K132" s="58">
        <f t="shared" ref="K132:M132" si="190">SUM(K137+K142)</f>
        <v>0</v>
      </c>
      <c r="L132" s="58">
        <f t="shared" si="190"/>
        <v>0</v>
      </c>
      <c r="M132" s="58">
        <f t="shared" si="190"/>
        <v>0</v>
      </c>
      <c r="N132" s="58">
        <f t="shared" ref="N132:T135" si="191">SUM(N137+N142)</f>
        <v>0</v>
      </c>
      <c r="O132" s="58">
        <f t="shared" si="191"/>
        <v>0</v>
      </c>
      <c r="P132" s="58">
        <f t="shared" ref="P132:S132" si="192">SUM(P137+P142)</f>
        <v>0</v>
      </c>
      <c r="Q132" s="58">
        <f t="shared" si="192"/>
        <v>0</v>
      </c>
      <c r="R132" s="58">
        <f t="shared" si="192"/>
        <v>0</v>
      </c>
      <c r="S132" s="58">
        <f t="shared" si="192"/>
        <v>0</v>
      </c>
      <c r="T132" s="58">
        <f t="shared" si="191"/>
        <v>0</v>
      </c>
      <c r="U132" s="87">
        <f t="shared" si="189"/>
        <v>0</v>
      </c>
    </row>
    <row r="133" spans="1:22" ht="13.15" customHeight="1">
      <c r="A133" s="80"/>
      <c r="B133" s="105"/>
      <c r="C133" s="108"/>
      <c r="D133" s="53" t="s">
        <v>5</v>
      </c>
      <c r="E133" s="58">
        <f t="shared" ref="E133:U135" si="193">SUM(E138+E143)</f>
        <v>0</v>
      </c>
      <c r="F133" s="58">
        <f t="shared" si="193"/>
        <v>0</v>
      </c>
      <c r="G133" s="58">
        <f t="shared" si="193"/>
        <v>0</v>
      </c>
      <c r="H133" s="58">
        <f t="shared" si="193"/>
        <v>0</v>
      </c>
      <c r="I133" s="58">
        <f t="shared" si="193"/>
        <v>0</v>
      </c>
      <c r="J133" s="58">
        <f t="shared" si="193"/>
        <v>0</v>
      </c>
      <c r="K133" s="60">
        <f t="shared" ref="K133:M133" si="194">SUM(K138+K143)</f>
        <v>7600</v>
      </c>
      <c r="L133" s="58">
        <f t="shared" si="194"/>
        <v>0</v>
      </c>
      <c r="M133" s="58">
        <f t="shared" si="194"/>
        <v>0</v>
      </c>
      <c r="N133" s="58">
        <f t="shared" ref="N133:O133" si="195">SUM(N138+N143)</f>
        <v>0</v>
      </c>
      <c r="O133" s="58">
        <f t="shared" si="195"/>
        <v>0</v>
      </c>
      <c r="P133" s="58">
        <f t="shared" ref="P133:S133" si="196">SUM(P138+P143)</f>
        <v>0</v>
      </c>
      <c r="Q133" s="58">
        <f t="shared" si="196"/>
        <v>0</v>
      </c>
      <c r="R133" s="58">
        <f t="shared" si="196"/>
        <v>0</v>
      </c>
      <c r="S133" s="58">
        <f t="shared" si="196"/>
        <v>0</v>
      </c>
      <c r="T133" s="58">
        <f t="shared" si="191"/>
        <v>0</v>
      </c>
      <c r="U133" s="87">
        <f t="shared" si="193"/>
        <v>7600</v>
      </c>
    </row>
    <row r="134" spans="1:22" ht="13.15" customHeight="1">
      <c r="A134" s="80"/>
      <c r="B134" s="105"/>
      <c r="C134" s="108"/>
      <c r="D134" s="53" t="s">
        <v>6</v>
      </c>
      <c r="E134" s="58">
        <f t="shared" si="193"/>
        <v>0</v>
      </c>
      <c r="F134" s="58">
        <f t="shared" si="193"/>
        <v>0</v>
      </c>
      <c r="G134" s="58">
        <f t="shared" si="193"/>
        <v>0</v>
      </c>
      <c r="H134" s="58">
        <f t="shared" si="193"/>
        <v>0</v>
      </c>
      <c r="I134" s="58">
        <f t="shared" si="193"/>
        <v>0</v>
      </c>
      <c r="J134" s="60">
        <f t="shared" si="193"/>
        <v>119.69</v>
      </c>
      <c r="K134" s="60">
        <f t="shared" ref="K134:M134" si="197">SUM(K139+K144)</f>
        <v>400</v>
      </c>
      <c r="L134" s="58">
        <f t="shared" si="197"/>
        <v>0</v>
      </c>
      <c r="M134" s="58">
        <f t="shared" si="197"/>
        <v>0</v>
      </c>
      <c r="N134" s="58">
        <f t="shared" ref="N134:O134" si="198">SUM(N139+N144)</f>
        <v>0</v>
      </c>
      <c r="O134" s="58">
        <f t="shared" si="198"/>
        <v>0</v>
      </c>
      <c r="P134" s="58">
        <f t="shared" ref="P134:S134" si="199">SUM(P139+P144)</f>
        <v>0</v>
      </c>
      <c r="Q134" s="58">
        <f t="shared" si="199"/>
        <v>0</v>
      </c>
      <c r="R134" s="58">
        <f t="shared" si="199"/>
        <v>0</v>
      </c>
      <c r="S134" s="58">
        <f t="shared" si="199"/>
        <v>0</v>
      </c>
      <c r="T134" s="58">
        <f t="shared" si="191"/>
        <v>0</v>
      </c>
      <c r="U134" s="87">
        <f t="shared" si="193"/>
        <v>519.69000000000005</v>
      </c>
    </row>
    <row r="135" spans="1:22" ht="13.15" customHeight="1">
      <c r="A135" s="80"/>
      <c r="B135" s="106"/>
      <c r="C135" s="109"/>
      <c r="D135" s="53" t="s">
        <v>7</v>
      </c>
      <c r="E135" s="58">
        <f t="shared" si="193"/>
        <v>0</v>
      </c>
      <c r="F135" s="58">
        <f t="shared" si="193"/>
        <v>0</v>
      </c>
      <c r="G135" s="58">
        <f t="shared" si="193"/>
        <v>0</v>
      </c>
      <c r="H135" s="58">
        <f t="shared" si="193"/>
        <v>0</v>
      </c>
      <c r="I135" s="58">
        <f t="shared" si="193"/>
        <v>0</v>
      </c>
      <c r="J135" s="58">
        <f t="shared" si="193"/>
        <v>0</v>
      </c>
      <c r="K135" s="58">
        <f t="shared" ref="K135:M135" si="200">SUM(K140+K145)</f>
        <v>0</v>
      </c>
      <c r="L135" s="58">
        <f t="shared" si="200"/>
        <v>0</v>
      </c>
      <c r="M135" s="58">
        <f t="shared" si="200"/>
        <v>0</v>
      </c>
      <c r="N135" s="58">
        <f t="shared" ref="N135:O135" si="201">SUM(N140+N145)</f>
        <v>0</v>
      </c>
      <c r="O135" s="58">
        <f t="shared" si="201"/>
        <v>0</v>
      </c>
      <c r="P135" s="58">
        <f t="shared" ref="P135:S135" si="202">SUM(P140+P145)</f>
        <v>0</v>
      </c>
      <c r="Q135" s="58">
        <f t="shared" si="202"/>
        <v>0</v>
      </c>
      <c r="R135" s="58">
        <f t="shared" si="202"/>
        <v>0</v>
      </c>
      <c r="S135" s="58">
        <f t="shared" si="202"/>
        <v>0</v>
      </c>
      <c r="T135" s="60">
        <f t="shared" si="191"/>
        <v>16500</v>
      </c>
      <c r="U135" s="87">
        <f t="shared" si="193"/>
        <v>16500</v>
      </c>
    </row>
    <row r="136" spans="1:22" ht="15" customHeight="1">
      <c r="A136" s="110" t="s">
        <v>28</v>
      </c>
      <c r="B136" s="95" t="s">
        <v>60</v>
      </c>
      <c r="C136" s="107" t="s">
        <v>110</v>
      </c>
      <c r="D136" s="53" t="s">
        <v>3</v>
      </c>
      <c r="E136" s="17">
        <f t="shared" ref="E136:J136" si="203">SUM(E137:E140)</f>
        <v>0</v>
      </c>
      <c r="F136" s="17">
        <f t="shared" si="203"/>
        <v>0</v>
      </c>
      <c r="G136" s="17">
        <f t="shared" si="203"/>
        <v>0</v>
      </c>
      <c r="H136" s="17">
        <f t="shared" si="203"/>
        <v>0</v>
      </c>
      <c r="I136" s="17">
        <f t="shared" si="203"/>
        <v>0</v>
      </c>
      <c r="J136" s="54">
        <f t="shared" si="203"/>
        <v>0</v>
      </c>
      <c r="K136" s="54">
        <f t="shared" ref="K136:M136" si="204">SUM(K137:K140)</f>
        <v>0</v>
      </c>
      <c r="L136" s="54">
        <f t="shared" si="204"/>
        <v>0</v>
      </c>
      <c r="M136" s="54">
        <f t="shared" si="204"/>
        <v>0</v>
      </c>
      <c r="N136" s="54">
        <f t="shared" ref="N136:T136" si="205">SUM(N137:N140)</f>
        <v>0</v>
      </c>
      <c r="O136" s="54">
        <f t="shared" si="205"/>
        <v>0</v>
      </c>
      <c r="P136" s="54">
        <f t="shared" ref="P136:S136" si="206">SUM(P137:P140)</f>
        <v>0</v>
      </c>
      <c r="Q136" s="54">
        <f t="shared" si="206"/>
        <v>0</v>
      </c>
      <c r="R136" s="54">
        <f t="shared" si="206"/>
        <v>0</v>
      </c>
      <c r="S136" s="54">
        <f t="shared" si="206"/>
        <v>0</v>
      </c>
      <c r="T136" s="38">
        <f t="shared" si="205"/>
        <v>16500</v>
      </c>
      <c r="U136" s="88">
        <f t="shared" ref="U136" si="207">SUM(U137:U140)</f>
        <v>16500</v>
      </c>
    </row>
    <row r="137" spans="1:22" ht="15" customHeight="1">
      <c r="A137" s="111"/>
      <c r="B137" s="96"/>
      <c r="C137" s="108"/>
      <c r="D137" s="53" t="s">
        <v>4</v>
      </c>
      <c r="E137" s="12">
        <v>0</v>
      </c>
      <c r="F137" s="13">
        <v>0</v>
      </c>
      <c r="G137" s="13">
        <v>0</v>
      </c>
      <c r="H137" s="13">
        <v>0</v>
      </c>
      <c r="I137" s="13">
        <v>0</v>
      </c>
      <c r="J137" s="51">
        <v>0</v>
      </c>
      <c r="K137" s="51">
        <v>0</v>
      </c>
      <c r="L137" s="51">
        <v>0</v>
      </c>
      <c r="M137" s="51">
        <v>0</v>
      </c>
      <c r="N137" s="51">
        <v>0</v>
      </c>
      <c r="O137" s="51">
        <v>0</v>
      </c>
      <c r="P137" s="51">
        <v>0</v>
      </c>
      <c r="Q137" s="51">
        <v>0</v>
      </c>
      <c r="R137" s="51">
        <v>0</v>
      </c>
      <c r="S137" s="51">
        <v>0</v>
      </c>
      <c r="T137" s="51">
        <v>0</v>
      </c>
      <c r="U137" s="89">
        <f>SUM(E137:T137)</f>
        <v>0</v>
      </c>
    </row>
    <row r="138" spans="1:22" ht="15" customHeight="1">
      <c r="A138" s="111"/>
      <c r="B138" s="96"/>
      <c r="C138" s="108"/>
      <c r="D138" s="53" t="s">
        <v>5</v>
      </c>
      <c r="E138" s="12">
        <v>0</v>
      </c>
      <c r="F138" s="13">
        <v>0</v>
      </c>
      <c r="G138" s="13">
        <v>0</v>
      </c>
      <c r="H138" s="13">
        <v>0</v>
      </c>
      <c r="I138" s="13">
        <v>0</v>
      </c>
      <c r="J138" s="51">
        <v>0</v>
      </c>
      <c r="K138" s="51">
        <v>0</v>
      </c>
      <c r="L138" s="51">
        <v>0</v>
      </c>
      <c r="M138" s="51">
        <v>0</v>
      </c>
      <c r="N138" s="51">
        <v>0</v>
      </c>
      <c r="O138" s="51">
        <v>0</v>
      </c>
      <c r="P138" s="51">
        <v>0</v>
      </c>
      <c r="Q138" s="51">
        <v>0</v>
      </c>
      <c r="R138" s="51">
        <v>0</v>
      </c>
      <c r="S138" s="51">
        <v>0</v>
      </c>
      <c r="T138" s="51">
        <v>0</v>
      </c>
      <c r="U138" s="89">
        <f>SUM(E138:T138)</f>
        <v>0</v>
      </c>
    </row>
    <row r="139" spans="1:22" ht="15" customHeight="1">
      <c r="A139" s="111"/>
      <c r="B139" s="96"/>
      <c r="C139" s="108"/>
      <c r="D139" s="53" t="s">
        <v>6</v>
      </c>
      <c r="E139" s="12">
        <v>0</v>
      </c>
      <c r="F139" s="13">
        <v>0</v>
      </c>
      <c r="G139" s="13">
        <v>0</v>
      </c>
      <c r="H139" s="13">
        <v>0</v>
      </c>
      <c r="I139" s="13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51">
        <v>0</v>
      </c>
      <c r="Q139" s="51">
        <v>0</v>
      </c>
      <c r="R139" s="51">
        <v>0</v>
      </c>
      <c r="S139" s="51">
        <v>0</v>
      </c>
      <c r="T139" s="51">
        <v>0</v>
      </c>
      <c r="U139" s="89">
        <f>SUM(E139:T139)</f>
        <v>0</v>
      </c>
    </row>
    <row r="140" spans="1:22" ht="15" customHeight="1">
      <c r="A140" s="112"/>
      <c r="B140" s="97"/>
      <c r="C140" s="109"/>
      <c r="D140" s="53" t="s">
        <v>7</v>
      </c>
      <c r="E140" s="12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24">
        <v>0</v>
      </c>
      <c r="Q140" s="24">
        <v>0</v>
      </c>
      <c r="R140" s="24">
        <v>0</v>
      </c>
      <c r="S140" s="24">
        <v>0</v>
      </c>
      <c r="T140" s="39">
        <v>16500</v>
      </c>
      <c r="U140" s="89">
        <f>SUM(E140:T140)</f>
        <v>16500</v>
      </c>
    </row>
    <row r="141" spans="1:22" ht="13.15" customHeight="1">
      <c r="A141" s="92" t="s">
        <v>29</v>
      </c>
      <c r="B141" s="95" t="s">
        <v>44</v>
      </c>
      <c r="C141" s="107" t="s">
        <v>98</v>
      </c>
      <c r="D141" s="53" t="s">
        <v>3</v>
      </c>
      <c r="E141" s="17">
        <f t="shared" ref="E141:J141" si="208">SUM(E142:E145)</f>
        <v>0</v>
      </c>
      <c r="F141" s="17">
        <f t="shared" si="208"/>
        <v>0</v>
      </c>
      <c r="G141" s="17">
        <f t="shared" si="208"/>
        <v>0</v>
      </c>
      <c r="H141" s="17">
        <f t="shared" si="208"/>
        <v>0</v>
      </c>
      <c r="I141" s="17">
        <f t="shared" si="208"/>
        <v>0</v>
      </c>
      <c r="J141" s="38">
        <f t="shared" si="208"/>
        <v>119.69</v>
      </c>
      <c r="K141" s="50">
        <f t="shared" ref="K141:M141" si="209">SUM(K142:K145)</f>
        <v>8000</v>
      </c>
      <c r="L141" s="17">
        <f t="shared" si="209"/>
        <v>0</v>
      </c>
      <c r="M141" s="17">
        <f t="shared" si="209"/>
        <v>0</v>
      </c>
      <c r="N141" s="17">
        <f t="shared" ref="N141:T141" si="210">SUM(N142:N145)</f>
        <v>0</v>
      </c>
      <c r="O141" s="17">
        <f t="shared" si="210"/>
        <v>0</v>
      </c>
      <c r="P141" s="54">
        <f t="shared" ref="P141:S141" si="211">SUM(P142:P145)</f>
        <v>0</v>
      </c>
      <c r="Q141" s="54">
        <f t="shared" si="211"/>
        <v>0</v>
      </c>
      <c r="R141" s="54">
        <f t="shared" si="211"/>
        <v>0</v>
      </c>
      <c r="S141" s="54">
        <f t="shared" si="211"/>
        <v>0</v>
      </c>
      <c r="T141" s="54">
        <f t="shared" si="210"/>
        <v>0</v>
      </c>
      <c r="U141" s="88">
        <f t="shared" ref="U141" si="212">SUM(U142:U145)</f>
        <v>8119.6900000000005</v>
      </c>
    </row>
    <row r="142" spans="1:22" ht="13.15" customHeight="1">
      <c r="A142" s="93"/>
      <c r="B142" s="96"/>
      <c r="C142" s="108"/>
      <c r="D142" s="53" t="s">
        <v>4</v>
      </c>
      <c r="E142" s="12">
        <v>0</v>
      </c>
      <c r="F142" s="13">
        <v>0</v>
      </c>
      <c r="G142" s="13">
        <v>0</v>
      </c>
      <c r="H142" s="13">
        <v>0</v>
      </c>
      <c r="I142" s="13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51">
        <v>0</v>
      </c>
      <c r="Q142" s="51">
        <v>0</v>
      </c>
      <c r="R142" s="51">
        <v>0</v>
      </c>
      <c r="S142" s="51">
        <v>0</v>
      </c>
      <c r="T142" s="51">
        <v>0</v>
      </c>
      <c r="U142" s="89">
        <f>SUM(E142:T142)</f>
        <v>0</v>
      </c>
      <c r="V142" s="3"/>
    </row>
    <row r="143" spans="1:22" ht="13.15" customHeight="1">
      <c r="A143" s="93"/>
      <c r="B143" s="96"/>
      <c r="C143" s="108"/>
      <c r="D143" s="53" t="s">
        <v>5</v>
      </c>
      <c r="E143" s="12">
        <v>0</v>
      </c>
      <c r="F143" s="13">
        <v>0</v>
      </c>
      <c r="G143" s="13">
        <v>0</v>
      </c>
      <c r="H143" s="13">
        <v>0</v>
      </c>
      <c r="I143" s="13">
        <v>0</v>
      </c>
      <c r="J143" s="12">
        <v>0</v>
      </c>
      <c r="K143" s="52">
        <v>7600</v>
      </c>
      <c r="L143" s="12">
        <v>0</v>
      </c>
      <c r="M143" s="12">
        <v>0</v>
      </c>
      <c r="N143" s="12">
        <v>0</v>
      </c>
      <c r="O143" s="12">
        <v>0</v>
      </c>
      <c r="P143" s="51">
        <v>0</v>
      </c>
      <c r="Q143" s="51">
        <v>0</v>
      </c>
      <c r="R143" s="51">
        <v>0</v>
      </c>
      <c r="S143" s="51">
        <v>0</v>
      </c>
      <c r="T143" s="51">
        <v>0</v>
      </c>
      <c r="U143" s="89">
        <f>SUM(E143:T143)</f>
        <v>7600</v>
      </c>
    </row>
    <row r="144" spans="1:22" ht="13.15" customHeight="1">
      <c r="A144" s="93"/>
      <c r="B144" s="96"/>
      <c r="C144" s="108"/>
      <c r="D144" s="53" t="s">
        <v>6</v>
      </c>
      <c r="E144" s="12">
        <v>0</v>
      </c>
      <c r="F144" s="13">
        <v>0</v>
      </c>
      <c r="G144" s="13">
        <v>0</v>
      </c>
      <c r="H144" s="13">
        <v>0</v>
      </c>
      <c r="I144" s="13">
        <v>0</v>
      </c>
      <c r="J144" s="39">
        <v>119.69</v>
      </c>
      <c r="K144" s="52">
        <v>400</v>
      </c>
      <c r="L144" s="12">
        <v>0</v>
      </c>
      <c r="M144" s="12">
        <v>0</v>
      </c>
      <c r="N144" s="12">
        <v>0</v>
      </c>
      <c r="O144" s="12">
        <v>0</v>
      </c>
      <c r="P144" s="51">
        <v>0</v>
      </c>
      <c r="Q144" s="51">
        <v>0</v>
      </c>
      <c r="R144" s="51">
        <v>0</v>
      </c>
      <c r="S144" s="51">
        <v>0</v>
      </c>
      <c r="T144" s="51">
        <v>0</v>
      </c>
      <c r="U144" s="89">
        <f>SUM(E144:T144)</f>
        <v>519.69000000000005</v>
      </c>
    </row>
    <row r="145" spans="1:22" ht="13.15" customHeight="1">
      <c r="A145" s="94"/>
      <c r="B145" s="97"/>
      <c r="C145" s="109"/>
      <c r="D145" s="53" t="s">
        <v>7</v>
      </c>
      <c r="E145" s="12">
        <v>0</v>
      </c>
      <c r="F145" s="13">
        <v>0</v>
      </c>
      <c r="G145" s="13">
        <v>0</v>
      </c>
      <c r="H145" s="13">
        <v>0</v>
      </c>
      <c r="I145" s="13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51">
        <v>0</v>
      </c>
      <c r="Q145" s="51">
        <v>0</v>
      </c>
      <c r="R145" s="51">
        <v>0</v>
      </c>
      <c r="S145" s="51">
        <v>0</v>
      </c>
      <c r="T145" s="51">
        <v>0</v>
      </c>
      <c r="U145" s="89">
        <f>SUM(E145:T145)</f>
        <v>0</v>
      </c>
    </row>
    <row r="146" spans="1:22" ht="14.1" customHeight="1">
      <c r="A146" s="80" t="s">
        <v>38</v>
      </c>
      <c r="B146" s="113" t="s">
        <v>90</v>
      </c>
      <c r="C146" s="107"/>
      <c r="D146" s="74" t="s">
        <v>3</v>
      </c>
      <c r="E146" s="55">
        <f>SUM(E147:E150)</f>
        <v>0</v>
      </c>
      <c r="F146" s="57">
        <f t="shared" ref="F146:I146" si="213">SUM(F147:F150)</f>
        <v>3574.2</v>
      </c>
      <c r="G146" s="55">
        <f t="shared" si="213"/>
        <v>0</v>
      </c>
      <c r="H146" s="55">
        <f t="shared" si="213"/>
        <v>0</v>
      </c>
      <c r="I146" s="55">
        <f t="shared" si="213"/>
        <v>0</v>
      </c>
      <c r="J146" s="55">
        <f t="shared" ref="J146" si="214">SUM(J147:J150)</f>
        <v>0</v>
      </c>
      <c r="K146" s="55">
        <f t="shared" ref="K146:M146" si="215">SUM(K147:K150)</f>
        <v>0</v>
      </c>
      <c r="L146" s="55">
        <f t="shared" si="215"/>
        <v>0</v>
      </c>
      <c r="M146" s="55">
        <f t="shared" si="215"/>
        <v>0</v>
      </c>
      <c r="N146" s="55">
        <f t="shared" ref="N146:T146" si="216">SUM(N147:N150)</f>
        <v>0</v>
      </c>
      <c r="O146" s="55">
        <f t="shared" si="216"/>
        <v>0</v>
      </c>
      <c r="P146" s="55">
        <f t="shared" ref="P146:S146" si="217">SUM(P147:P150)</f>
        <v>0</v>
      </c>
      <c r="Q146" s="55">
        <f t="shared" si="217"/>
        <v>0</v>
      </c>
      <c r="R146" s="55">
        <f t="shared" si="217"/>
        <v>0</v>
      </c>
      <c r="S146" s="55">
        <f t="shared" si="217"/>
        <v>0</v>
      </c>
      <c r="T146" s="55">
        <f t="shared" si="216"/>
        <v>0</v>
      </c>
      <c r="U146" s="87">
        <f>SUM(U147:U150)</f>
        <v>3574.2</v>
      </c>
      <c r="V146" s="14"/>
    </row>
    <row r="147" spans="1:22" ht="14.1" customHeight="1">
      <c r="A147" s="80"/>
      <c r="B147" s="105"/>
      <c r="C147" s="108"/>
      <c r="D147" s="53" t="s">
        <v>4</v>
      </c>
      <c r="E147" s="58">
        <f>SUM(E152+E157+E162+E167)</f>
        <v>0</v>
      </c>
      <c r="F147" s="58">
        <f t="shared" ref="F147:U147" si="218">SUM(F152+F157+F162+F167)</f>
        <v>0</v>
      </c>
      <c r="G147" s="58">
        <f t="shared" si="218"/>
        <v>0</v>
      </c>
      <c r="H147" s="58">
        <f t="shared" si="218"/>
        <v>0</v>
      </c>
      <c r="I147" s="58">
        <f t="shared" si="218"/>
        <v>0</v>
      </c>
      <c r="J147" s="58">
        <f t="shared" ref="J147" si="219">SUM(J152+J157+J162+J167)</f>
        <v>0</v>
      </c>
      <c r="K147" s="58">
        <f t="shared" ref="K147:M147" si="220">SUM(K152+K157+K162+K167)</f>
        <v>0</v>
      </c>
      <c r="L147" s="58">
        <f t="shared" si="220"/>
        <v>0</v>
      </c>
      <c r="M147" s="58">
        <f t="shared" si="220"/>
        <v>0</v>
      </c>
      <c r="N147" s="58">
        <f t="shared" ref="N147:O147" si="221">SUM(N152+N157+N162+N167)</f>
        <v>0</v>
      </c>
      <c r="O147" s="58">
        <f t="shared" si="221"/>
        <v>0</v>
      </c>
      <c r="P147" s="58">
        <f t="shared" ref="P147:S147" si="222">SUM(P152+P157+P162+P167)</f>
        <v>0</v>
      </c>
      <c r="Q147" s="58">
        <f t="shared" si="222"/>
        <v>0</v>
      </c>
      <c r="R147" s="58">
        <f t="shared" si="222"/>
        <v>0</v>
      </c>
      <c r="S147" s="58">
        <f t="shared" si="222"/>
        <v>0</v>
      </c>
      <c r="T147" s="58">
        <f t="shared" ref="T147:T150" si="223">SUM(T152+T157+T162+T167)</f>
        <v>0</v>
      </c>
      <c r="U147" s="87">
        <f t="shared" si="218"/>
        <v>0</v>
      </c>
    </row>
    <row r="148" spans="1:22" ht="14.1" customHeight="1">
      <c r="A148" s="80"/>
      <c r="B148" s="105"/>
      <c r="C148" s="108"/>
      <c r="D148" s="53" t="s">
        <v>5</v>
      </c>
      <c r="E148" s="58">
        <f t="shared" ref="E148:U150" si="224">SUM(E153+E158+E163+E168)</f>
        <v>0</v>
      </c>
      <c r="F148" s="58">
        <f t="shared" si="224"/>
        <v>0</v>
      </c>
      <c r="G148" s="58">
        <f t="shared" si="224"/>
        <v>0</v>
      </c>
      <c r="H148" s="58">
        <f t="shared" si="224"/>
        <v>0</v>
      </c>
      <c r="I148" s="58">
        <f t="shared" si="224"/>
        <v>0</v>
      </c>
      <c r="J148" s="58">
        <f t="shared" ref="J148" si="225">SUM(J153+J158+J163+J168)</f>
        <v>0</v>
      </c>
      <c r="K148" s="58">
        <f t="shared" ref="K148:M148" si="226">SUM(K153+K158+K163+K168)</f>
        <v>0</v>
      </c>
      <c r="L148" s="58">
        <f t="shared" si="226"/>
        <v>0</v>
      </c>
      <c r="M148" s="58">
        <f t="shared" si="226"/>
        <v>0</v>
      </c>
      <c r="N148" s="58">
        <f t="shared" ref="N148:O148" si="227">SUM(N153+N158+N163+N168)</f>
        <v>0</v>
      </c>
      <c r="O148" s="58">
        <f t="shared" si="227"/>
        <v>0</v>
      </c>
      <c r="P148" s="58">
        <f t="shared" ref="P148:S148" si="228">SUM(P153+P158+P163+P168)</f>
        <v>0</v>
      </c>
      <c r="Q148" s="58">
        <f t="shared" si="228"/>
        <v>0</v>
      </c>
      <c r="R148" s="58">
        <f t="shared" si="228"/>
        <v>0</v>
      </c>
      <c r="S148" s="58">
        <f t="shared" si="228"/>
        <v>0</v>
      </c>
      <c r="T148" s="58">
        <f t="shared" si="223"/>
        <v>0</v>
      </c>
      <c r="U148" s="87">
        <f t="shared" si="224"/>
        <v>0</v>
      </c>
    </row>
    <row r="149" spans="1:22" ht="14.1" customHeight="1">
      <c r="A149" s="80"/>
      <c r="B149" s="105"/>
      <c r="C149" s="108"/>
      <c r="D149" s="53" t="s">
        <v>6</v>
      </c>
      <c r="E149" s="58">
        <f>SUM(E154+E159+E164+E169)</f>
        <v>0</v>
      </c>
      <c r="F149" s="58">
        <f t="shared" si="224"/>
        <v>0</v>
      </c>
      <c r="G149" s="58">
        <f t="shared" si="224"/>
        <v>0</v>
      </c>
      <c r="H149" s="58">
        <f t="shared" si="224"/>
        <v>0</v>
      </c>
      <c r="I149" s="58">
        <f t="shared" si="224"/>
        <v>0</v>
      </c>
      <c r="J149" s="58">
        <f t="shared" ref="J149" si="229">SUM(J154+J159+J164+J169)</f>
        <v>0</v>
      </c>
      <c r="K149" s="58">
        <f t="shared" ref="K149:M149" si="230">SUM(K154+K159+K164+K169)</f>
        <v>0</v>
      </c>
      <c r="L149" s="58">
        <f t="shared" si="230"/>
        <v>0</v>
      </c>
      <c r="M149" s="58">
        <f t="shared" si="230"/>
        <v>0</v>
      </c>
      <c r="N149" s="58">
        <f t="shared" ref="N149:O149" si="231">SUM(N154+N159+N164+N169)</f>
        <v>0</v>
      </c>
      <c r="O149" s="58">
        <f t="shared" si="231"/>
        <v>0</v>
      </c>
      <c r="P149" s="58">
        <f t="shared" ref="P149:S149" si="232">SUM(P154+P159+P164+P169)</f>
        <v>0</v>
      </c>
      <c r="Q149" s="58">
        <f t="shared" si="232"/>
        <v>0</v>
      </c>
      <c r="R149" s="58">
        <f t="shared" si="232"/>
        <v>0</v>
      </c>
      <c r="S149" s="58">
        <f t="shared" si="232"/>
        <v>0</v>
      </c>
      <c r="T149" s="58">
        <f t="shared" si="223"/>
        <v>0</v>
      </c>
      <c r="U149" s="87">
        <f t="shared" si="224"/>
        <v>0</v>
      </c>
    </row>
    <row r="150" spans="1:22" ht="14.1" customHeight="1">
      <c r="A150" s="80"/>
      <c r="B150" s="106"/>
      <c r="C150" s="109"/>
      <c r="D150" s="53" t="s">
        <v>7</v>
      </c>
      <c r="E150" s="58">
        <f t="shared" si="224"/>
        <v>0</v>
      </c>
      <c r="F150" s="59">
        <f t="shared" si="224"/>
        <v>3574.2</v>
      </c>
      <c r="G150" s="58">
        <f t="shared" si="224"/>
        <v>0</v>
      </c>
      <c r="H150" s="58">
        <f t="shared" si="224"/>
        <v>0</v>
      </c>
      <c r="I150" s="58">
        <f t="shared" si="224"/>
        <v>0</v>
      </c>
      <c r="J150" s="58">
        <f t="shared" ref="J150" si="233">SUM(J155+J160+J165+J170)</f>
        <v>0</v>
      </c>
      <c r="K150" s="58">
        <f t="shared" ref="K150:M150" si="234">SUM(K155+K160+K165+K170)</f>
        <v>0</v>
      </c>
      <c r="L150" s="58">
        <f t="shared" si="234"/>
        <v>0</v>
      </c>
      <c r="M150" s="58">
        <f t="shared" si="234"/>
        <v>0</v>
      </c>
      <c r="N150" s="58">
        <f t="shared" ref="N150:O150" si="235">SUM(N155+N160+N165+N170)</f>
        <v>0</v>
      </c>
      <c r="O150" s="58">
        <f t="shared" si="235"/>
        <v>0</v>
      </c>
      <c r="P150" s="58">
        <f t="shared" ref="P150:S150" si="236">SUM(P155+P160+P165+P170)</f>
        <v>0</v>
      </c>
      <c r="Q150" s="58">
        <f t="shared" si="236"/>
        <v>0</v>
      </c>
      <c r="R150" s="58">
        <f t="shared" si="236"/>
        <v>0</v>
      </c>
      <c r="S150" s="58">
        <f t="shared" si="236"/>
        <v>0</v>
      </c>
      <c r="T150" s="58">
        <f t="shared" si="223"/>
        <v>0</v>
      </c>
      <c r="U150" s="87">
        <f t="shared" si="224"/>
        <v>3574.2</v>
      </c>
    </row>
    <row r="151" spans="1:22" ht="15" customHeight="1">
      <c r="A151" s="110" t="s">
        <v>31</v>
      </c>
      <c r="B151" s="95" t="s">
        <v>55</v>
      </c>
      <c r="C151" s="107" t="s">
        <v>64</v>
      </c>
      <c r="D151" s="53" t="s">
        <v>3</v>
      </c>
      <c r="E151" s="17">
        <f t="shared" ref="E151:G151" si="237">SUM(E152:E155)</f>
        <v>0</v>
      </c>
      <c r="F151" s="17">
        <f t="shared" si="237"/>
        <v>3554.2</v>
      </c>
      <c r="G151" s="17">
        <f t="shared" si="237"/>
        <v>0</v>
      </c>
      <c r="H151" s="17">
        <f>SUM(H152:H155)</f>
        <v>0</v>
      </c>
      <c r="I151" s="17">
        <f t="shared" ref="I151:J151" si="238">SUM(I152:I155)</f>
        <v>0</v>
      </c>
      <c r="J151" s="17">
        <f t="shared" si="238"/>
        <v>0</v>
      </c>
      <c r="K151" s="17">
        <f t="shared" ref="K151:M151" si="239">SUM(K152:K155)</f>
        <v>0</v>
      </c>
      <c r="L151" s="17">
        <f t="shared" si="239"/>
        <v>0</v>
      </c>
      <c r="M151" s="17">
        <f t="shared" si="239"/>
        <v>0</v>
      </c>
      <c r="N151" s="17">
        <f t="shared" ref="N151:T151" si="240">SUM(N152:N155)</f>
        <v>0</v>
      </c>
      <c r="O151" s="17">
        <f t="shared" si="240"/>
        <v>0</v>
      </c>
      <c r="P151" s="54">
        <f t="shared" ref="P151:S151" si="241">SUM(P152:P155)</f>
        <v>0</v>
      </c>
      <c r="Q151" s="54">
        <f t="shared" si="241"/>
        <v>0</v>
      </c>
      <c r="R151" s="54">
        <f t="shared" si="241"/>
        <v>0</v>
      </c>
      <c r="S151" s="54">
        <f t="shared" si="241"/>
        <v>0</v>
      </c>
      <c r="T151" s="54">
        <f t="shared" si="240"/>
        <v>0</v>
      </c>
      <c r="U151" s="88">
        <f t="shared" ref="U151" si="242">SUM(U152:U155)</f>
        <v>3554.2</v>
      </c>
    </row>
    <row r="152" spans="1:22" ht="15" customHeight="1">
      <c r="A152" s="111"/>
      <c r="B152" s="96"/>
      <c r="C152" s="108"/>
      <c r="D152" s="53" t="s">
        <v>4</v>
      </c>
      <c r="E152" s="12">
        <v>0</v>
      </c>
      <c r="F152" s="13">
        <v>0</v>
      </c>
      <c r="G152" s="13">
        <v>0</v>
      </c>
      <c r="H152" s="13">
        <v>0</v>
      </c>
      <c r="I152" s="13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51">
        <v>0</v>
      </c>
      <c r="Q152" s="51">
        <v>0</v>
      </c>
      <c r="R152" s="51">
        <v>0</v>
      </c>
      <c r="S152" s="51">
        <v>0</v>
      </c>
      <c r="T152" s="51">
        <v>0</v>
      </c>
      <c r="U152" s="89">
        <f>SUM(E152:T152)</f>
        <v>0</v>
      </c>
    </row>
    <row r="153" spans="1:22" ht="15" customHeight="1">
      <c r="A153" s="111"/>
      <c r="B153" s="96"/>
      <c r="C153" s="108"/>
      <c r="D153" s="53" t="s">
        <v>5</v>
      </c>
      <c r="E153" s="12">
        <v>0</v>
      </c>
      <c r="F153" s="13">
        <v>0</v>
      </c>
      <c r="G153" s="13">
        <v>0</v>
      </c>
      <c r="H153" s="13">
        <v>0</v>
      </c>
      <c r="I153" s="13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51">
        <v>0</v>
      </c>
      <c r="Q153" s="51">
        <v>0</v>
      </c>
      <c r="R153" s="51">
        <v>0</v>
      </c>
      <c r="S153" s="51">
        <v>0</v>
      </c>
      <c r="T153" s="51">
        <v>0</v>
      </c>
      <c r="U153" s="89">
        <f>SUM(E153:T153)</f>
        <v>0</v>
      </c>
    </row>
    <row r="154" spans="1:22" ht="15" customHeight="1">
      <c r="A154" s="111"/>
      <c r="B154" s="96"/>
      <c r="C154" s="108"/>
      <c r="D154" s="53" t="s">
        <v>6</v>
      </c>
      <c r="E154" s="12">
        <v>0</v>
      </c>
      <c r="F154" s="13">
        <v>0</v>
      </c>
      <c r="G154" s="13">
        <v>0</v>
      </c>
      <c r="H154" s="13">
        <v>0</v>
      </c>
      <c r="I154" s="13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51">
        <v>0</v>
      </c>
      <c r="Q154" s="51">
        <v>0</v>
      </c>
      <c r="R154" s="51">
        <v>0</v>
      </c>
      <c r="S154" s="51">
        <v>0</v>
      </c>
      <c r="T154" s="51">
        <v>0</v>
      </c>
      <c r="U154" s="89">
        <f>SUM(E154:T154)</f>
        <v>0</v>
      </c>
    </row>
    <row r="155" spans="1:22" ht="15" customHeight="1">
      <c r="A155" s="112"/>
      <c r="B155" s="97"/>
      <c r="C155" s="109"/>
      <c r="D155" s="53" t="s">
        <v>7</v>
      </c>
      <c r="E155" s="12">
        <v>0</v>
      </c>
      <c r="F155" s="13">
        <v>3554.2</v>
      </c>
      <c r="G155" s="13">
        <v>0</v>
      </c>
      <c r="H155" s="13">
        <v>0</v>
      </c>
      <c r="I155" s="13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51">
        <v>0</v>
      </c>
      <c r="Q155" s="51">
        <v>0</v>
      </c>
      <c r="R155" s="51">
        <v>0</v>
      </c>
      <c r="S155" s="51">
        <v>0</v>
      </c>
      <c r="T155" s="51">
        <v>0</v>
      </c>
      <c r="U155" s="89">
        <f>SUM(E155:T155)</f>
        <v>3554.2</v>
      </c>
    </row>
    <row r="156" spans="1:22" ht="15" customHeight="1">
      <c r="A156" s="110" t="s">
        <v>32</v>
      </c>
      <c r="B156" s="95" t="s">
        <v>57</v>
      </c>
      <c r="C156" s="107" t="s">
        <v>74</v>
      </c>
      <c r="D156" s="53" t="s">
        <v>3</v>
      </c>
      <c r="E156" s="17">
        <f t="shared" ref="E156:G156" si="243">SUM(E157:E160)</f>
        <v>0</v>
      </c>
      <c r="F156" s="50">
        <f t="shared" si="243"/>
        <v>20</v>
      </c>
      <c r="G156" s="17">
        <f t="shared" si="243"/>
        <v>0</v>
      </c>
      <c r="H156" s="17">
        <f>SUM(H157:H160)</f>
        <v>0</v>
      </c>
      <c r="I156" s="17">
        <f t="shared" ref="I156:J156" si="244">SUM(I157:I160)</f>
        <v>0</v>
      </c>
      <c r="J156" s="17">
        <f t="shared" si="244"/>
        <v>0</v>
      </c>
      <c r="K156" s="17">
        <f t="shared" ref="K156:M156" si="245">SUM(K157:K160)</f>
        <v>0</v>
      </c>
      <c r="L156" s="17">
        <f t="shared" si="245"/>
        <v>0</v>
      </c>
      <c r="M156" s="17">
        <f t="shared" si="245"/>
        <v>0</v>
      </c>
      <c r="N156" s="17">
        <f t="shared" ref="N156:T156" si="246">SUM(N157:N160)</f>
        <v>0</v>
      </c>
      <c r="O156" s="17">
        <f t="shared" si="246"/>
        <v>0</v>
      </c>
      <c r="P156" s="54">
        <f t="shared" ref="P156:S156" si="247">SUM(P157:P160)</f>
        <v>0</v>
      </c>
      <c r="Q156" s="54">
        <f t="shared" si="247"/>
        <v>0</v>
      </c>
      <c r="R156" s="54">
        <f t="shared" si="247"/>
        <v>0</v>
      </c>
      <c r="S156" s="54">
        <f t="shared" si="247"/>
        <v>0</v>
      </c>
      <c r="T156" s="54">
        <f t="shared" si="246"/>
        <v>0</v>
      </c>
      <c r="U156" s="88">
        <f t="shared" ref="U156" si="248">SUM(U157:U160)</f>
        <v>20</v>
      </c>
    </row>
    <row r="157" spans="1:22" ht="15" customHeight="1">
      <c r="A157" s="111"/>
      <c r="B157" s="96"/>
      <c r="C157" s="108"/>
      <c r="D157" s="53" t="s">
        <v>4</v>
      </c>
      <c r="E157" s="12">
        <v>0</v>
      </c>
      <c r="F157" s="13">
        <v>0</v>
      </c>
      <c r="G157" s="13">
        <v>0</v>
      </c>
      <c r="H157" s="13">
        <v>0</v>
      </c>
      <c r="I157" s="13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51">
        <v>0</v>
      </c>
      <c r="Q157" s="51">
        <v>0</v>
      </c>
      <c r="R157" s="51">
        <v>0</v>
      </c>
      <c r="S157" s="51">
        <v>0</v>
      </c>
      <c r="T157" s="51">
        <v>0</v>
      </c>
      <c r="U157" s="89">
        <f>SUM(E157:T157)</f>
        <v>0</v>
      </c>
    </row>
    <row r="158" spans="1:22" ht="15" customHeight="1">
      <c r="A158" s="111"/>
      <c r="B158" s="96"/>
      <c r="C158" s="108"/>
      <c r="D158" s="53" t="s">
        <v>5</v>
      </c>
      <c r="E158" s="12">
        <v>0</v>
      </c>
      <c r="F158" s="13">
        <v>0</v>
      </c>
      <c r="G158" s="13">
        <v>0</v>
      </c>
      <c r="H158" s="13">
        <v>0</v>
      </c>
      <c r="I158" s="13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51">
        <v>0</v>
      </c>
      <c r="Q158" s="51">
        <v>0</v>
      </c>
      <c r="R158" s="51">
        <v>0</v>
      </c>
      <c r="S158" s="51">
        <v>0</v>
      </c>
      <c r="T158" s="51">
        <v>0</v>
      </c>
      <c r="U158" s="89">
        <f>SUM(E158:T158)</f>
        <v>0</v>
      </c>
    </row>
    <row r="159" spans="1:22" ht="15" customHeight="1">
      <c r="A159" s="111"/>
      <c r="B159" s="96"/>
      <c r="C159" s="108"/>
      <c r="D159" s="53" t="s">
        <v>6</v>
      </c>
      <c r="E159" s="12">
        <v>0</v>
      </c>
      <c r="F159" s="13">
        <v>0</v>
      </c>
      <c r="G159" s="13">
        <v>0</v>
      </c>
      <c r="H159" s="13">
        <v>0</v>
      </c>
      <c r="I159" s="13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51">
        <v>0</v>
      </c>
      <c r="Q159" s="51">
        <v>0</v>
      </c>
      <c r="R159" s="51">
        <v>0</v>
      </c>
      <c r="S159" s="51">
        <v>0</v>
      </c>
      <c r="T159" s="51">
        <v>0</v>
      </c>
      <c r="U159" s="89">
        <f>SUM(E159:T159)</f>
        <v>0</v>
      </c>
    </row>
    <row r="160" spans="1:22" ht="15" customHeight="1">
      <c r="A160" s="112"/>
      <c r="B160" s="97"/>
      <c r="C160" s="109"/>
      <c r="D160" s="53" t="s">
        <v>7</v>
      </c>
      <c r="E160" s="12">
        <v>0</v>
      </c>
      <c r="F160" s="30">
        <v>20</v>
      </c>
      <c r="G160" s="13">
        <v>0</v>
      </c>
      <c r="H160" s="13">
        <v>0</v>
      </c>
      <c r="I160" s="13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51">
        <v>0</v>
      </c>
      <c r="Q160" s="51">
        <v>0</v>
      </c>
      <c r="R160" s="51">
        <v>0</v>
      </c>
      <c r="S160" s="51">
        <v>0</v>
      </c>
      <c r="T160" s="51">
        <v>0</v>
      </c>
      <c r="U160" s="89">
        <f>SUM(E160:T160)</f>
        <v>20</v>
      </c>
    </row>
    <row r="161" spans="1:22" ht="15" customHeight="1">
      <c r="A161" s="110" t="s">
        <v>33</v>
      </c>
      <c r="B161" s="95" t="s">
        <v>53</v>
      </c>
      <c r="C161" s="107" t="s">
        <v>110</v>
      </c>
      <c r="D161" s="53" t="s">
        <v>3</v>
      </c>
      <c r="E161" s="17">
        <f t="shared" ref="E161:I161" si="249">SUM(E162:E165)</f>
        <v>0</v>
      </c>
      <c r="F161" s="17">
        <f t="shared" si="249"/>
        <v>0</v>
      </c>
      <c r="G161" s="17">
        <f t="shared" si="249"/>
        <v>0</v>
      </c>
      <c r="H161" s="17">
        <f t="shared" si="249"/>
        <v>0</v>
      </c>
      <c r="I161" s="17">
        <f t="shared" si="249"/>
        <v>0</v>
      </c>
      <c r="J161" s="17">
        <f t="shared" ref="J161" si="250">SUM(J162:J165)</f>
        <v>0</v>
      </c>
      <c r="K161" s="54">
        <f t="shared" ref="K161:M161" si="251">SUM(K162:K165)</f>
        <v>0</v>
      </c>
      <c r="L161" s="54">
        <f t="shared" si="251"/>
        <v>0</v>
      </c>
      <c r="M161" s="54">
        <f t="shared" si="251"/>
        <v>0</v>
      </c>
      <c r="N161" s="54">
        <f t="shared" ref="N161:T161" si="252">SUM(N162:N165)</f>
        <v>0</v>
      </c>
      <c r="O161" s="54">
        <f t="shared" si="252"/>
        <v>0</v>
      </c>
      <c r="P161" s="54">
        <f t="shared" ref="P161:S161" si="253">SUM(P162:P165)</f>
        <v>0</v>
      </c>
      <c r="Q161" s="54">
        <f t="shared" si="253"/>
        <v>0</v>
      </c>
      <c r="R161" s="54">
        <f t="shared" si="253"/>
        <v>0</v>
      </c>
      <c r="S161" s="54">
        <f t="shared" si="253"/>
        <v>0</v>
      </c>
      <c r="T161" s="54">
        <f t="shared" si="252"/>
        <v>0</v>
      </c>
      <c r="U161" s="88">
        <f t="shared" ref="U161" si="254">SUM(U162:U165)</f>
        <v>0</v>
      </c>
    </row>
    <row r="162" spans="1:22" ht="18" customHeight="1">
      <c r="A162" s="111"/>
      <c r="B162" s="96"/>
      <c r="C162" s="108"/>
      <c r="D162" s="53" t="s">
        <v>4</v>
      </c>
      <c r="E162" s="12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51">
        <v>0</v>
      </c>
      <c r="U162" s="89">
        <f>SUM(E162:T162)</f>
        <v>0</v>
      </c>
    </row>
    <row r="163" spans="1:22" ht="18" customHeight="1">
      <c r="A163" s="111"/>
      <c r="B163" s="96"/>
      <c r="C163" s="108"/>
      <c r="D163" s="53" t="s">
        <v>5</v>
      </c>
      <c r="E163" s="12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v>0</v>
      </c>
      <c r="S163" s="24">
        <v>0</v>
      </c>
      <c r="T163" s="51">
        <v>0</v>
      </c>
      <c r="U163" s="89">
        <f>SUM(E163:T163)</f>
        <v>0</v>
      </c>
    </row>
    <row r="164" spans="1:22" ht="18" customHeight="1">
      <c r="A164" s="111"/>
      <c r="B164" s="96"/>
      <c r="C164" s="108"/>
      <c r="D164" s="53" t="s">
        <v>6</v>
      </c>
      <c r="E164" s="12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51">
        <v>0</v>
      </c>
      <c r="U164" s="89">
        <f>SUM(E164:T164)</f>
        <v>0</v>
      </c>
    </row>
    <row r="165" spans="1:22" ht="18" customHeight="1">
      <c r="A165" s="112"/>
      <c r="B165" s="97"/>
      <c r="C165" s="109"/>
      <c r="D165" s="53" t="s">
        <v>7</v>
      </c>
      <c r="E165" s="12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51">
        <v>0</v>
      </c>
      <c r="U165" s="89">
        <f>SUM(E165:T165)</f>
        <v>0</v>
      </c>
    </row>
    <row r="166" spans="1:22" ht="24" customHeight="1">
      <c r="A166" s="110" t="s">
        <v>56</v>
      </c>
      <c r="B166" s="95" t="s">
        <v>54</v>
      </c>
      <c r="C166" s="107" t="s">
        <v>111</v>
      </c>
      <c r="D166" s="19" t="s">
        <v>3</v>
      </c>
      <c r="E166" s="17">
        <f>SUM(E167:E170)</f>
        <v>0</v>
      </c>
      <c r="F166" s="17">
        <f t="shared" ref="F166:I166" si="255">SUM(F167:F170)</f>
        <v>0</v>
      </c>
      <c r="G166" s="17">
        <f t="shared" si="255"/>
        <v>0</v>
      </c>
      <c r="H166" s="17">
        <f t="shared" si="255"/>
        <v>0</v>
      </c>
      <c r="I166" s="17">
        <f t="shared" si="255"/>
        <v>0</v>
      </c>
      <c r="J166" s="17">
        <f t="shared" ref="J166" si="256">SUM(J167:J170)</f>
        <v>0</v>
      </c>
      <c r="K166" s="54">
        <f t="shared" ref="K166:M166" si="257">SUM(K167:K170)</f>
        <v>0</v>
      </c>
      <c r="L166" s="54">
        <f t="shared" si="257"/>
        <v>0</v>
      </c>
      <c r="M166" s="54">
        <f t="shared" si="257"/>
        <v>0</v>
      </c>
      <c r="N166" s="54">
        <f t="shared" ref="N166:T166" si="258">SUM(N167:N170)</f>
        <v>0</v>
      </c>
      <c r="O166" s="54">
        <f t="shared" si="258"/>
        <v>0</v>
      </c>
      <c r="P166" s="54">
        <f t="shared" ref="P166:S166" si="259">SUM(P167:P170)</f>
        <v>0</v>
      </c>
      <c r="Q166" s="54">
        <f t="shared" si="259"/>
        <v>0</v>
      </c>
      <c r="R166" s="54">
        <f t="shared" si="259"/>
        <v>0</v>
      </c>
      <c r="S166" s="54">
        <f t="shared" si="259"/>
        <v>0</v>
      </c>
      <c r="T166" s="54">
        <f t="shared" si="258"/>
        <v>0</v>
      </c>
      <c r="U166" s="88">
        <f t="shared" ref="U166" si="260">SUM(U167:U170)</f>
        <v>0</v>
      </c>
    </row>
    <row r="167" spans="1:22" ht="24" customHeight="1">
      <c r="A167" s="111"/>
      <c r="B167" s="102"/>
      <c r="C167" s="108"/>
      <c r="D167" s="53" t="s">
        <v>4</v>
      </c>
      <c r="E167" s="12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  <c r="R167" s="24">
        <v>0</v>
      </c>
      <c r="S167" s="24">
        <v>0</v>
      </c>
      <c r="T167" s="51">
        <v>0</v>
      </c>
      <c r="U167" s="89">
        <f>SUM(E167:T167)</f>
        <v>0</v>
      </c>
    </row>
    <row r="168" spans="1:22" ht="24" customHeight="1">
      <c r="A168" s="111"/>
      <c r="B168" s="102"/>
      <c r="C168" s="108"/>
      <c r="D168" s="53" t="s">
        <v>5</v>
      </c>
      <c r="E168" s="12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  <c r="S168" s="24">
        <v>0</v>
      </c>
      <c r="T168" s="51">
        <v>0</v>
      </c>
      <c r="U168" s="89">
        <f>SUM(E168:T168)</f>
        <v>0</v>
      </c>
    </row>
    <row r="169" spans="1:22" ht="24" customHeight="1">
      <c r="A169" s="111"/>
      <c r="B169" s="102"/>
      <c r="C169" s="108"/>
      <c r="D169" s="53" t="s">
        <v>6</v>
      </c>
      <c r="E169" s="12">
        <v>0</v>
      </c>
      <c r="F169" s="13">
        <v>0</v>
      </c>
      <c r="G169" s="13">
        <v>0</v>
      </c>
      <c r="H169" s="13">
        <v>0</v>
      </c>
      <c r="I169" s="13">
        <v>0</v>
      </c>
      <c r="J169" s="12">
        <v>0</v>
      </c>
      <c r="K169" s="51">
        <v>0</v>
      </c>
      <c r="L169" s="51">
        <v>0</v>
      </c>
      <c r="M169" s="51">
        <v>0</v>
      </c>
      <c r="N169" s="51">
        <v>0</v>
      </c>
      <c r="O169" s="51">
        <v>0</v>
      </c>
      <c r="P169" s="51">
        <v>0</v>
      </c>
      <c r="Q169" s="51">
        <v>0</v>
      </c>
      <c r="R169" s="51">
        <v>0</v>
      </c>
      <c r="S169" s="51">
        <v>0</v>
      </c>
      <c r="T169" s="51">
        <v>0</v>
      </c>
      <c r="U169" s="89">
        <f>SUM(E169:T169)</f>
        <v>0</v>
      </c>
    </row>
    <row r="170" spans="1:22" ht="24" customHeight="1">
      <c r="A170" s="112"/>
      <c r="B170" s="103"/>
      <c r="C170" s="109"/>
      <c r="D170" s="53" t="s">
        <v>7</v>
      </c>
      <c r="E170" s="12">
        <v>0</v>
      </c>
      <c r="F170" s="13">
        <v>0</v>
      </c>
      <c r="G170" s="13">
        <v>0</v>
      </c>
      <c r="H170" s="13">
        <v>0</v>
      </c>
      <c r="I170" s="13">
        <v>0</v>
      </c>
      <c r="J170" s="12">
        <v>0</v>
      </c>
      <c r="K170" s="51">
        <v>0</v>
      </c>
      <c r="L170" s="51">
        <v>0</v>
      </c>
      <c r="M170" s="51">
        <v>0</v>
      </c>
      <c r="N170" s="51">
        <v>0</v>
      </c>
      <c r="O170" s="51">
        <v>0</v>
      </c>
      <c r="P170" s="51">
        <v>0</v>
      </c>
      <c r="Q170" s="51">
        <v>0</v>
      </c>
      <c r="R170" s="51">
        <v>0</v>
      </c>
      <c r="S170" s="51">
        <v>0</v>
      </c>
      <c r="T170" s="51">
        <v>0</v>
      </c>
      <c r="U170" s="89">
        <f>SUM(E170:T170)</f>
        <v>0</v>
      </c>
    </row>
    <row r="171" spans="1:22" ht="18" customHeight="1">
      <c r="A171" s="25" t="s">
        <v>67</v>
      </c>
      <c r="B171" s="101" t="s">
        <v>94</v>
      </c>
      <c r="C171" s="64"/>
      <c r="D171" s="19" t="s">
        <v>3</v>
      </c>
      <c r="E171" s="65">
        <f>SUM(E172:E175)</f>
        <v>70599.429900000003</v>
      </c>
      <c r="F171" s="66">
        <f t="shared" ref="F171:U171" si="261">F172+F173+F174+F175</f>
        <v>0</v>
      </c>
      <c r="G171" s="66">
        <f t="shared" si="261"/>
        <v>0</v>
      </c>
      <c r="H171" s="66">
        <f t="shared" si="261"/>
        <v>0</v>
      </c>
      <c r="I171" s="66">
        <f t="shared" si="261"/>
        <v>0</v>
      </c>
      <c r="J171" s="66">
        <f t="shared" si="261"/>
        <v>0</v>
      </c>
      <c r="K171" s="66">
        <f t="shared" ref="K171:M171" si="262">K172+K173+K174+K175</f>
        <v>0</v>
      </c>
      <c r="L171" s="66">
        <f t="shared" si="262"/>
        <v>0</v>
      </c>
      <c r="M171" s="66">
        <f t="shared" si="262"/>
        <v>0</v>
      </c>
      <c r="N171" s="66">
        <f t="shared" ref="N171:T171" si="263">N172+N173+N174+N175</f>
        <v>0</v>
      </c>
      <c r="O171" s="66">
        <f t="shared" si="263"/>
        <v>0</v>
      </c>
      <c r="P171" s="66">
        <f t="shared" ref="P171:S171" si="264">P172+P173+P174+P175</f>
        <v>0</v>
      </c>
      <c r="Q171" s="66">
        <f t="shared" si="264"/>
        <v>0</v>
      </c>
      <c r="R171" s="66">
        <f t="shared" si="264"/>
        <v>0</v>
      </c>
      <c r="S171" s="66">
        <f t="shared" si="264"/>
        <v>0</v>
      </c>
      <c r="T171" s="66">
        <f t="shared" si="263"/>
        <v>0</v>
      </c>
      <c r="U171" s="88">
        <f t="shared" si="261"/>
        <v>70599.429900000003</v>
      </c>
      <c r="V171" s="14"/>
    </row>
    <row r="172" spans="1:22" ht="18" customHeight="1">
      <c r="A172" s="26"/>
      <c r="B172" s="102"/>
      <c r="C172" s="64"/>
      <c r="D172" s="19" t="s">
        <v>4</v>
      </c>
      <c r="E172" s="67">
        <v>0</v>
      </c>
      <c r="F172" s="67">
        <v>0</v>
      </c>
      <c r="G172" s="67">
        <v>0</v>
      </c>
      <c r="H172" s="67">
        <v>0</v>
      </c>
      <c r="I172" s="67">
        <v>0</v>
      </c>
      <c r="J172" s="67">
        <v>0</v>
      </c>
      <c r="K172" s="67">
        <v>0</v>
      </c>
      <c r="L172" s="67">
        <v>0</v>
      </c>
      <c r="M172" s="67">
        <v>0</v>
      </c>
      <c r="N172" s="67">
        <v>0</v>
      </c>
      <c r="O172" s="67">
        <v>0</v>
      </c>
      <c r="P172" s="67">
        <v>0</v>
      </c>
      <c r="Q172" s="67">
        <v>0</v>
      </c>
      <c r="R172" s="67">
        <v>0</v>
      </c>
      <c r="S172" s="67">
        <v>0</v>
      </c>
      <c r="T172" s="67">
        <v>0</v>
      </c>
      <c r="U172" s="90">
        <f>SUM(E172:J172)</f>
        <v>0</v>
      </c>
    </row>
    <row r="173" spans="1:22" ht="18" customHeight="1">
      <c r="A173" s="26"/>
      <c r="B173" s="102"/>
      <c r="C173" s="64"/>
      <c r="D173" s="19" t="s">
        <v>5</v>
      </c>
      <c r="E173" s="28">
        <v>42755</v>
      </c>
      <c r="F173" s="67">
        <v>0</v>
      </c>
      <c r="G173" s="67">
        <v>0</v>
      </c>
      <c r="H173" s="67">
        <v>0</v>
      </c>
      <c r="I173" s="67">
        <v>0</v>
      </c>
      <c r="J173" s="67">
        <v>0</v>
      </c>
      <c r="K173" s="67">
        <v>0</v>
      </c>
      <c r="L173" s="67">
        <v>0</v>
      </c>
      <c r="M173" s="67">
        <v>0</v>
      </c>
      <c r="N173" s="67">
        <v>0</v>
      </c>
      <c r="O173" s="67">
        <v>0</v>
      </c>
      <c r="P173" s="67">
        <v>0</v>
      </c>
      <c r="Q173" s="67">
        <v>0</v>
      </c>
      <c r="R173" s="67">
        <v>0</v>
      </c>
      <c r="S173" s="67">
        <v>0</v>
      </c>
      <c r="T173" s="67">
        <v>0</v>
      </c>
      <c r="U173" s="90">
        <f>SUM(E173:J173)</f>
        <v>42755</v>
      </c>
    </row>
    <row r="174" spans="1:22" ht="18" customHeight="1">
      <c r="A174" s="26"/>
      <c r="B174" s="102"/>
      <c r="C174" s="64"/>
      <c r="D174" s="19" t="s">
        <v>6</v>
      </c>
      <c r="E174" s="68">
        <v>27844.429899999999</v>
      </c>
      <c r="F174" s="67">
        <v>0</v>
      </c>
      <c r="G174" s="67">
        <v>0</v>
      </c>
      <c r="H174" s="67">
        <v>0</v>
      </c>
      <c r="I174" s="67">
        <v>0</v>
      </c>
      <c r="J174" s="67">
        <v>0</v>
      </c>
      <c r="K174" s="67">
        <v>0</v>
      </c>
      <c r="L174" s="67">
        <v>0</v>
      </c>
      <c r="M174" s="67">
        <v>0</v>
      </c>
      <c r="N174" s="67">
        <v>0</v>
      </c>
      <c r="O174" s="67">
        <v>0</v>
      </c>
      <c r="P174" s="67">
        <v>0</v>
      </c>
      <c r="Q174" s="67">
        <v>0</v>
      </c>
      <c r="R174" s="67">
        <v>0</v>
      </c>
      <c r="S174" s="67">
        <v>0</v>
      </c>
      <c r="T174" s="67">
        <v>0</v>
      </c>
      <c r="U174" s="90">
        <f>SUM(E174:J174)</f>
        <v>27844.429899999999</v>
      </c>
    </row>
    <row r="175" spans="1:22" ht="18" customHeight="1">
      <c r="A175" s="27"/>
      <c r="B175" s="103"/>
      <c r="C175" s="64"/>
      <c r="D175" s="19" t="s">
        <v>7</v>
      </c>
      <c r="E175" s="67">
        <v>0</v>
      </c>
      <c r="F175" s="67">
        <v>0</v>
      </c>
      <c r="G175" s="67">
        <v>0</v>
      </c>
      <c r="H175" s="67">
        <v>0</v>
      </c>
      <c r="I175" s="67">
        <v>0</v>
      </c>
      <c r="J175" s="67">
        <v>0</v>
      </c>
      <c r="K175" s="67">
        <v>0</v>
      </c>
      <c r="L175" s="67">
        <v>0</v>
      </c>
      <c r="M175" s="67">
        <v>0</v>
      </c>
      <c r="N175" s="67">
        <v>0</v>
      </c>
      <c r="O175" s="67">
        <v>0</v>
      </c>
      <c r="P175" s="67">
        <v>0</v>
      </c>
      <c r="Q175" s="67">
        <v>0</v>
      </c>
      <c r="R175" s="67">
        <v>0</v>
      </c>
      <c r="S175" s="67">
        <v>0</v>
      </c>
      <c r="T175" s="67">
        <v>0</v>
      </c>
      <c r="U175" s="90">
        <f>SUM(E175:J175)</f>
        <v>0</v>
      </c>
    </row>
    <row r="176" spans="1:22" ht="17.100000000000001" customHeight="1">
      <c r="A176" s="79" t="s">
        <v>78</v>
      </c>
      <c r="B176" s="104" t="s">
        <v>77</v>
      </c>
      <c r="C176" s="107"/>
      <c r="D176" s="74" t="s">
        <v>3</v>
      </c>
      <c r="E176" s="55">
        <f>SUM(E177:E180)</f>
        <v>0</v>
      </c>
      <c r="F176" s="69">
        <f t="shared" ref="F176:U176" si="265">SUM(F177:F180)</f>
        <v>837.98400000000004</v>
      </c>
      <c r="G176" s="69">
        <f t="shared" si="265"/>
        <v>24511.364000000001</v>
      </c>
      <c r="H176" s="55">
        <f t="shared" si="265"/>
        <v>0</v>
      </c>
      <c r="I176" s="69">
        <f t="shared" si="265"/>
        <v>22705.314999999999</v>
      </c>
      <c r="J176" s="55">
        <f t="shared" si="265"/>
        <v>0</v>
      </c>
      <c r="K176" s="55">
        <f t="shared" ref="K176:M176" si="266">SUM(K177:K180)</f>
        <v>0</v>
      </c>
      <c r="L176" s="55">
        <f t="shared" si="266"/>
        <v>0</v>
      </c>
      <c r="M176" s="55">
        <f t="shared" si="266"/>
        <v>0</v>
      </c>
      <c r="N176" s="55">
        <f t="shared" ref="N176:T176" si="267">SUM(N177:N180)</f>
        <v>0</v>
      </c>
      <c r="O176" s="55">
        <f t="shared" si="267"/>
        <v>0</v>
      </c>
      <c r="P176" s="55">
        <f t="shared" ref="P176:S176" si="268">SUM(P177:P180)</f>
        <v>0</v>
      </c>
      <c r="Q176" s="55">
        <f t="shared" si="268"/>
        <v>0</v>
      </c>
      <c r="R176" s="55">
        <f t="shared" si="268"/>
        <v>0</v>
      </c>
      <c r="S176" s="55">
        <f t="shared" si="268"/>
        <v>0</v>
      </c>
      <c r="T176" s="55">
        <f t="shared" si="267"/>
        <v>0</v>
      </c>
      <c r="U176" s="87">
        <f t="shared" si="265"/>
        <v>48054.663</v>
      </c>
      <c r="V176" s="14"/>
    </row>
    <row r="177" spans="1:21" ht="17.100000000000001" customHeight="1">
      <c r="A177" s="80"/>
      <c r="B177" s="105"/>
      <c r="C177" s="108"/>
      <c r="D177" s="53" t="s">
        <v>4</v>
      </c>
      <c r="E177" s="58">
        <f>SUM(E182+E187+E192+E197+E202+E207+E212)</f>
        <v>0</v>
      </c>
      <c r="F177" s="58">
        <f t="shared" ref="F177:U177" si="269">SUM(F182+F187+F192+F197+F202+F207+F212)</f>
        <v>0</v>
      </c>
      <c r="G177" s="58">
        <f t="shared" si="269"/>
        <v>0</v>
      </c>
      <c r="H177" s="58">
        <f t="shared" si="269"/>
        <v>0</v>
      </c>
      <c r="I177" s="58">
        <f t="shared" si="269"/>
        <v>0</v>
      </c>
      <c r="J177" s="58">
        <f t="shared" si="269"/>
        <v>0</v>
      </c>
      <c r="K177" s="58">
        <f t="shared" ref="K177:M177" si="270">SUM(K182+K187+K192+K197+K202+K207+K212)</f>
        <v>0</v>
      </c>
      <c r="L177" s="58">
        <f t="shared" si="270"/>
        <v>0</v>
      </c>
      <c r="M177" s="58">
        <f t="shared" si="270"/>
        <v>0</v>
      </c>
      <c r="N177" s="58">
        <f t="shared" ref="N177:O177" si="271">SUM(N182+N187+N192+N197+N202+N207+N212)</f>
        <v>0</v>
      </c>
      <c r="O177" s="58">
        <f t="shared" si="271"/>
        <v>0</v>
      </c>
      <c r="P177" s="58">
        <f t="shared" ref="P177:S177" si="272">SUM(P182+P187+P192+P197+P202+P207+P212)</f>
        <v>0</v>
      </c>
      <c r="Q177" s="58">
        <f t="shared" si="272"/>
        <v>0</v>
      </c>
      <c r="R177" s="58">
        <f t="shared" si="272"/>
        <v>0</v>
      </c>
      <c r="S177" s="58">
        <f t="shared" si="272"/>
        <v>0</v>
      </c>
      <c r="T177" s="58">
        <f t="shared" ref="T177:T180" si="273">SUM(T182+T187+T192+T197+T202+T207+T212)</f>
        <v>0</v>
      </c>
      <c r="U177" s="87">
        <f t="shared" si="269"/>
        <v>0</v>
      </c>
    </row>
    <row r="178" spans="1:21" ht="17.100000000000001" customHeight="1">
      <c r="A178" s="80"/>
      <c r="B178" s="105"/>
      <c r="C178" s="108"/>
      <c r="D178" s="53" t="s">
        <v>5</v>
      </c>
      <c r="E178" s="58">
        <f t="shared" ref="E178:U180" si="274">SUM(E183+E188+E193+E198+E203+E208+E213)</f>
        <v>0</v>
      </c>
      <c r="F178" s="58">
        <f t="shared" si="274"/>
        <v>0</v>
      </c>
      <c r="G178" s="70">
        <f t="shared" si="274"/>
        <v>8730.34</v>
      </c>
      <c r="H178" s="58">
        <f t="shared" si="274"/>
        <v>0</v>
      </c>
      <c r="I178" s="58">
        <f t="shared" si="274"/>
        <v>0</v>
      </c>
      <c r="J178" s="58">
        <f t="shared" si="274"/>
        <v>0</v>
      </c>
      <c r="K178" s="58">
        <f t="shared" ref="K178:M178" si="275">SUM(K183+K188+K193+K198+K203+K208+K213)</f>
        <v>0</v>
      </c>
      <c r="L178" s="58">
        <f t="shared" si="275"/>
        <v>0</v>
      </c>
      <c r="M178" s="58">
        <f t="shared" si="275"/>
        <v>0</v>
      </c>
      <c r="N178" s="58">
        <f t="shared" ref="N178:O178" si="276">SUM(N183+N188+N193+N198+N203+N208+N213)</f>
        <v>0</v>
      </c>
      <c r="O178" s="58">
        <f t="shared" si="276"/>
        <v>0</v>
      </c>
      <c r="P178" s="58">
        <f t="shared" ref="P178:S178" si="277">SUM(P183+P188+P193+P198+P203+P208+P213)</f>
        <v>0</v>
      </c>
      <c r="Q178" s="58">
        <f t="shared" si="277"/>
        <v>0</v>
      </c>
      <c r="R178" s="58">
        <f t="shared" si="277"/>
        <v>0</v>
      </c>
      <c r="S178" s="58">
        <f t="shared" si="277"/>
        <v>0</v>
      </c>
      <c r="T178" s="58">
        <f t="shared" si="273"/>
        <v>0</v>
      </c>
      <c r="U178" s="87">
        <f t="shared" si="274"/>
        <v>8730.34</v>
      </c>
    </row>
    <row r="179" spans="1:21" ht="17.100000000000001" customHeight="1">
      <c r="A179" s="80"/>
      <c r="B179" s="105"/>
      <c r="C179" s="108"/>
      <c r="D179" s="53" t="s">
        <v>6</v>
      </c>
      <c r="E179" s="58">
        <f t="shared" si="274"/>
        <v>0</v>
      </c>
      <c r="F179" s="58">
        <f t="shared" si="274"/>
        <v>0</v>
      </c>
      <c r="G179" s="70">
        <f t="shared" si="274"/>
        <v>1540.65</v>
      </c>
      <c r="H179" s="58">
        <f t="shared" si="274"/>
        <v>0</v>
      </c>
      <c r="I179" s="58">
        <f t="shared" si="274"/>
        <v>0</v>
      </c>
      <c r="J179" s="58">
        <f t="shared" si="274"/>
        <v>0</v>
      </c>
      <c r="K179" s="58">
        <f t="shared" ref="K179:M179" si="278">SUM(K184+K189+K194+K199+K204+K209+K214)</f>
        <v>0</v>
      </c>
      <c r="L179" s="58">
        <f t="shared" si="278"/>
        <v>0</v>
      </c>
      <c r="M179" s="58">
        <f t="shared" si="278"/>
        <v>0</v>
      </c>
      <c r="N179" s="58">
        <f t="shared" ref="N179:O179" si="279">SUM(N184+N189+N194+N199+N204+N209+N214)</f>
        <v>0</v>
      </c>
      <c r="O179" s="58">
        <f t="shared" si="279"/>
        <v>0</v>
      </c>
      <c r="P179" s="58">
        <f t="shared" ref="P179:S179" si="280">SUM(P184+P189+P194+P199+P204+P209+P214)</f>
        <v>0</v>
      </c>
      <c r="Q179" s="58">
        <f t="shared" si="280"/>
        <v>0</v>
      </c>
      <c r="R179" s="58">
        <f t="shared" si="280"/>
        <v>0</v>
      </c>
      <c r="S179" s="58">
        <f t="shared" si="280"/>
        <v>0</v>
      </c>
      <c r="T179" s="58">
        <f t="shared" si="273"/>
        <v>0</v>
      </c>
      <c r="U179" s="87">
        <f t="shared" si="274"/>
        <v>1540.65</v>
      </c>
    </row>
    <row r="180" spans="1:21" ht="17.100000000000001" customHeight="1">
      <c r="A180" s="82"/>
      <c r="B180" s="106"/>
      <c r="C180" s="109"/>
      <c r="D180" s="53" t="s">
        <v>7</v>
      </c>
      <c r="E180" s="58">
        <f t="shared" si="274"/>
        <v>0</v>
      </c>
      <c r="F180" s="70">
        <f t="shared" si="274"/>
        <v>837.98400000000004</v>
      </c>
      <c r="G180" s="70">
        <f t="shared" si="274"/>
        <v>14240.374</v>
      </c>
      <c r="H180" s="58">
        <f t="shared" si="274"/>
        <v>0</v>
      </c>
      <c r="I180" s="70">
        <f t="shared" si="274"/>
        <v>22705.314999999999</v>
      </c>
      <c r="J180" s="58">
        <f t="shared" si="274"/>
        <v>0</v>
      </c>
      <c r="K180" s="58">
        <f t="shared" ref="K180:M180" si="281">SUM(K185+K190+K195+K200+K205+K210+K215)</f>
        <v>0</v>
      </c>
      <c r="L180" s="58">
        <f t="shared" si="281"/>
        <v>0</v>
      </c>
      <c r="M180" s="58">
        <f t="shared" si="281"/>
        <v>0</v>
      </c>
      <c r="N180" s="58">
        <f t="shared" ref="N180:O180" si="282">SUM(N185+N190+N195+N200+N205+N210+N215)</f>
        <v>0</v>
      </c>
      <c r="O180" s="58">
        <f t="shared" si="282"/>
        <v>0</v>
      </c>
      <c r="P180" s="58">
        <f t="shared" ref="P180:S180" si="283">SUM(P185+P190+P195+P200+P205+P210+P215)</f>
        <v>0</v>
      </c>
      <c r="Q180" s="58">
        <f t="shared" si="283"/>
        <v>0</v>
      </c>
      <c r="R180" s="58">
        <f t="shared" si="283"/>
        <v>0</v>
      </c>
      <c r="S180" s="58">
        <f t="shared" si="283"/>
        <v>0</v>
      </c>
      <c r="T180" s="58">
        <f t="shared" si="273"/>
        <v>0</v>
      </c>
      <c r="U180" s="87">
        <f t="shared" si="274"/>
        <v>37783.673000000003</v>
      </c>
    </row>
    <row r="181" spans="1:21" ht="13.15" customHeight="1">
      <c r="A181" s="92" t="s">
        <v>79</v>
      </c>
      <c r="B181" s="95" t="s">
        <v>68</v>
      </c>
      <c r="C181" s="98" t="s">
        <v>69</v>
      </c>
      <c r="D181" s="53" t="s">
        <v>3</v>
      </c>
      <c r="E181" s="17">
        <f t="shared" ref="E181" si="284">SUM(E182:E185)</f>
        <v>0</v>
      </c>
      <c r="F181" s="17">
        <f>SUM(F182:F185)</f>
        <v>726.38800000000003</v>
      </c>
      <c r="G181" s="17">
        <f t="shared" ref="G181:J181" si="285">SUM(G182:G185)</f>
        <v>0</v>
      </c>
      <c r="H181" s="17">
        <f t="shared" si="285"/>
        <v>0</v>
      </c>
      <c r="I181" s="17">
        <f t="shared" si="285"/>
        <v>0</v>
      </c>
      <c r="J181" s="17">
        <f t="shared" si="285"/>
        <v>0</v>
      </c>
      <c r="K181" s="17">
        <f t="shared" ref="K181:M181" si="286">SUM(K182:K185)</f>
        <v>0</v>
      </c>
      <c r="L181" s="17">
        <f t="shared" si="286"/>
        <v>0</v>
      </c>
      <c r="M181" s="17">
        <f t="shared" si="286"/>
        <v>0</v>
      </c>
      <c r="N181" s="17">
        <f t="shared" ref="N181:T181" si="287">SUM(N182:N185)</f>
        <v>0</v>
      </c>
      <c r="O181" s="17">
        <f t="shared" si="287"/>
        <v>0</v>
      </c>
      <c r="P181" s="54">
        <f t="shared" ref="P181:S181" si="288">SUM(P182:P185)</f>
        <v>0</v>
      </c>
      <c r="Q181" s="54">
        <f t="shared" si="288"/>
        <v>0</v>
      </c>
      <c r="R181" s="54">
        <f t="shared" si="288"/>
        <v>0</v>
      </c>
      <c r="S181" s="54">
        <f t="shared" si="288"/>
        <v>0</v>
      </c>
      <c r="T181" s="54">
        <f t="shared" si="287"/>
        <v>0</v>
      </c>
      <c r="U181" s="88">
        <f t="shared" ref="U181:U215" si="289">SUM(E181:J181)</f>
        <v>726.38800000000003</v>
      </c>
    </row>
    <row r="182" spans="1:21" ht="13.15" customHeight="1">
      <c r="A182" s="93"/>
      <c r="B182" s="96"/>
      <c r="C182" s="99"/>
      <c r="D182" s="53" t="s">
        <v>4</v>
      </c>
      <c r="E182" s="12">
        <v>0</v>
      </c>
      <c r="F182" s="13">
        <v>0</v>
      </c>
      <c r="G182" s="13">
        <v>0</v>
      </c>
      <c r="H182" s="13">
        <v>0</v>
      </c>
      <c r="I182" s="13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51">
        <v>0</v>
      </c>
      <c r="Q182" s="51">
        <v>0</v>
      </c>
      <c r="R182" s="51">
        <v>0</v>
      </c>
      <c r="S182" s="51">
        <v>0</v>
      </c>
      <c r="T182" s="51">
        <v>0</v>
      </c>
      <c r="U182" s="89">
        <f t="shared" si="289"/>
        <v>0</v>
      </c>
    </row>
    <row r="183" spans="1:21" ht="13.15" customHeight="1">
      <c r="A183" s="93"/>
      <c r="B183" s="96"/>
      <c r="C183" s="99"/>
      <c r="D183" s="53" t="s">
        <v>5</v>
      </c>
      <c r="E183" s="12">
        <v>0</v>
      </c>
      <c r="F183" s="13">
        <v>0</v>
      </c>
      <c r="G183" s="13">
        <v>0</v>
      </c>
      <c r="H183" s="13">
        <v>0</v>
      </c>
      <c r="I183" s="13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51">
        <v>0</v>
      </c>
      <c r="Q183" s="51">
        <v>0</v>
      </c>
      <c r="R183" s="51">
        <v>0</v>
      </c>
      <c r="S183" s="51">
        <v>0</v>
      </c>
      <c r="T183" s="51">
        <v>0</v>
      </c>
      <c r="U183" s="89">
        <f t="shared" si="289"/>
        <v>0</v>
      </c>
    </row>
    <row r="184" spans="1:21" ht="13.15" customHeight="1">
      <c r="A184" s="93"/>
      <c r="B184" s="96"/>
      <c r="C184" s="99"/>
      <c r="D184" s="53" t="s">
        <v>6</v>
      </c>
      <c r="E184" s="12">
        <v>0</v>
      </c>
      <c r="F184" s="13">
        <v>0</v>
      </c>
      <c r="G184" s="13">
        <v>0</v>
      </c>
      <c r="H184" s="13">
        <v>0</v>
      </c>
      <c r="I184" s="13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51">
        <v>0</v>
      </c>
      <c r="Q184" s="51">
        <v>0</v>
      </c>
      <c r="R184" s="51">
        <v>0</v>
      </c>
      <c r="S184" s="51">
        <v>0</v>
      </c>
      <c r="T184" s="51">
        <v>0</v>
      </c>
      <c r="U184" s="89">
        <f t="shared" si="289"/>
        <v>0</v>
      </c>
    </row>
    <row r="185" spans="1:21" ht="13.15" customHeight="1">
      <c r="A185" s="94"/>
      <c r="B185" s="97"/>
      <c r="C185" s="100"/>
      <c r="D185" s="53" t="s">
        <v>7</v>
      </c>
      <c r="E185" s="12">
        <v>0</v>
      </c>
      <c r="F185" s="13">
        <v>726.38800000000003</v>
      </c>
      <c r="G185" s="13">
        <v>0</v>
      </c>
      <c r="H185" s="13">
        <v>0</v>
      </c>
      <c r="I185" s="13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51">
        <v>0</v>
      </c>
      <c r="Q185" s="51">
        <v>0</v>
      </c>
      <c r="R185" s="51">
        <v>0</v>
      </c>
      <c r="S185" s="51">
        <v>0</v>
      </c>
      <c r="T185" s="51">
        <v>0</v>
      </c>
      <c r="U185" s="89">
        <f t="shared" si="289"/>
        <v>726.38800000000003</v>
      </c>
    </row>
    <row r="186" spans="1:21">
      <c r="A186" s="92" t="s">
        <v>80</v>
      </c>
      <c r="B186" s="95" t="s">
        <v>107</v>
      </c>
      <c r="C186" s="98" t="s">
        <v>69</v>
      </c>
      <c r="D186" s="53" t="s">
        <v>3</v>
      </c>
      <c r="E186" s="17">
        <f t="shared" ref="E186" si="290">SUM(E187:E190)</f>
        <v>0</v>
      </c>
      <c r="F186" s="17">
        <f>SUM(F187:F190)</f>
        <v>0</v>
      </c>
      <c r="G186" s="17">
        <f t="shared" ref="G186:J186" si="291">SUM(G187:G190)</f>
        <v>10270.99</v>
      </c>
      <c r="H186" s="17">
        <f t="shared" si="291"/>
        <v>0</v>
      </c>
      <c r="I186" s="17">
        <f t="shared" si="291"/>
        <v>0</v>
      </c>
      <c r="J186" s="17">
        <f t="shared" si="291"/>
        <v>0</v>
      </c>
      <c r="K186" s="17">
        <f t="shared" ref="K186:M186" si="292">SUM(K187:K190)</f>
        <v>0</v>
      </c>
      <c r="L186" s="17">
        <f t="shared" si="292"/>
        <v>0</v>
      </c>
      <c r="M186" s="17">
        <f t="shared" si="292"/>
        <v>0</v>
      </c>
      <c r="N186" s="17">
        <f t="shared" ref="N186:T186" si="293">SUM(N187:N190)</f>
        <v>0</v>
      </c>
      <c r="O186" s="17">
        <f t="shared" si="293"/>
        <v>0</v>
      </c>
      <c r="P186" s="54">
        <f t="shared" ref="P186:S186" si="294">SUM(P187:P190)</f>
        <v>0</v>
      </c>
      <c r="Q186" s="54">
        <f t="shared" si="294"/>
        <v>0</v>
      </c>
      <c r="R186" s="54">
        <f t="shared" si="294"/>
        <v>0</v>
      </c>
      <c r="S186" s="54">
        <f t="shared" si="294"/>
        <v>0</v>
      </c>
      <c r="T186" s="54">
        <f t="shared" si="293"/>
        <v>0</v>
      </c>
      <c r="U186" s="88">
        <f t="shared" si="289"/>
        <v>10270.99</v>
      </c>
    </row>
    <row r="187" spans="1:21">
      <c r="A187" s="93"/>
      <c r="B187" s="96"/>
      <c r="C187" s="99"/>
      <c r="D187" s="53" t="s">
        <v>4</v>
      </c>
      <c r="E187" s="12">
        <v>0</v>
      </c>
      <c r="F187" s="13">
        <v>0</v>
      </c>
      <c r="G187" s="13">
        <v>0</v>
      </c>
      <c r="H187" s="13">
        <v>0</v>
      </c>
      <c r="I187" s="13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51">
        <v>0</v>
      </c>
      <c r="Q187" s="51">
        <v>0</v>
      </c>
      <c r="R187" s="51">
        <v>0</v>
      </c>
      <c r="S187" s="51">
        <v>0</v>
      </c>
      <c r="T187" s="51">
        <v>0</v>
      </c>
      <c r="U187" s="89">
        <f t="shared" si="289"/>
        <v>0</v>
      </c>
    </row>
    <row r="188" spans="1:21">
      <c r="A188" s="93"/>
      <c r="B188" s="96"/>
      <c r="C188" s="99"/>
      <c r="D188" s="53" t="s">
        <v>5</v>
      </c>
      <c r="E188" s="12">
        <v>0</v>
      </c>
      <c r="F188" s="12">
        <v>0</v>
      </c>
      <c r="G188" s="12">
        <v>8730.34</v>
      </c>
      <c r="H188" s="13">
        <v>0</v>
      </c>
      <c r="I188" s="13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51">
        <v>0</v>
      </c>
      <c r="Q188" s="51">
        <v>0</v>
      </c>
      <c r="R188" s="51">
        <v>0</v>
      </c>
      <c r="S188" s="51">
        <v>0</v>
      </c>
      <c r="T188" s="51">
        <v>0</v>
      </c>
      <c r="U188" s="89">
        <f t="shared" si="289"/>
        <v>8730.34</v>
      </c>
    </row>
    <row r="189" spans="1:21">
      <c r="A189" s="93"/>
      <c r="B189" s="96"/>
      <c r="C189" s="99"/>
      <c r="D189" s="53" t="s">
        <v>6</v>
      </c>
      <c r="E189" s="12">
        <v>0</v>
      </c>
      <c r="F189" s="13">
        <v>0</v>
      </c>
      <c r="G189" s="13">
        <v>1540.65</v>
      </c>
      <c r="H189" s="13">
        <v>0</v>
      </c>
      <c r="I189" s="13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51">
        <v>0</v>
      </c>
      <c r="Q189" s="51">
        <v>0</v>
      </c>
      <c r="R189" s="51">
        <v>0</v>
      </c>
      <c r="S189" s="51">
        <v>0</v>
      </c>
      <c r="T189" s="51">
        <v>0</v>
      </c>
      <c r="U189" s="89">
        <f t="shared" si="289"/>
        <v>1540.65</v>
      </c>
    </row>
    <row r="190" spans="1:21">
      <c r="A190" s="94"/>
      <c r="B190" s="97"/>
      <c r="C190" s="100"/>
      <c r="D190" s="53" t="s">
        <v>7</v>
      </c>
      <c r="E190" s="12">
        <v>0</v>
      </c>
      <c r="F190" s="13">
        <v>0</v>
      </c>
      <c r="G190" s="13">
        <v>0</v>
      </c>
      <c r="H190" s="13">
        <v>0</v>
      </c>
      <c r="I190" s="13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51">
        <v>0</v>
      </c>
      <c r="Q190" s="51">
        <v>0</v>
      </c>
      <c r="R190" s="51">
        <v>0</v>
      </c>
      <c r="S190" s="51">
        <v>0</v>
      </c>
      <c r="T190" s="51">
        <v>0</v>
      </c>
      <c r="U190" s="89">
        <f t="shared" si="289"/>
        <v>0</v>
      </c>
    </row>
    <row r="191" spans="1:21">
      <c r="A191" s="92" t="s">
        <v>81</v>
      </c>
      <c r="B191" s="95" t="s">
        <v>70</v>
      </c>
      <c r="C191" s="98" t="s">
        <v>69</v>
      </c>
      <c r="D191" s="53" t="s">
        <v>3</v>
      </c>
      <c r="E191" s="17">
        <f t="shared" ref="E191" si="295">SUM(E192:E195)</f>
        <v>0</v>
      </c>
      <c r="F191" s="17">
        <f>SUM(F192:F195)</f>
        <v>111.596</v>
      </c>
      <c r="G191" s="17">
        <f t="shared" ref="G191:J191" si="296">SUM(G192:G195)</f>
        <v>446.38400000000001</v>
      </c>
      <c r="H191" s="17">
        <f t="shared" si="296"/>
        <v>0</v>
      </c>
      <c r="I191" s="17">
        <f t="shared" si="296"/>
        <v>0</v>
      </c>
      <c r="J191" s="17">
        <f t="shared" si="296"/>
        <v>0</v>
      </c>
      <c r="K191" s="17">
        <f t="shared" ref="K191:M191" si="297">SUM(K192:K195)</f>
        <v>0</v>
      </c>
      <c r="L191" s="17">
        <f t="shared" si="297"/>
        <v>0</v>
      </c>
      <c r="M191" s="17">
        <f t="shared" si="297"/>
        <v>0</v>
      </c>
      <c r="N191" s="17">
        <f t="shared" ref="N191:T191" si="298">SUM(N192:N195)</f>
        <v>0</v>
      </c>
      <c r="O191" s="17">
        <f t="shared" si="298"/>
        <v>0</v>
      </c>
      <c r="P191" s="54">
        <f t="shared" ref="P191:S191" si="299">SUM(P192:P195)</f>
        <v>0</v>
      </c>
      <c r="Q191" s="54">
        <f t="shared" si="299"/>
        <v>0</v>
      </c>
      <c r="R191" s="54">
        <f t="shared" si="299"/>
        <v>0</v>
      </c>
      <c r="S191" s="54">
        <f t="shared" si="299"/>
        <v>0</v>
      </c>
      <c r="T191" s="54">
        <f t="shared" si="298"/>
        <v>0</v>
      </c>
      <c r="U191" s="88">
        <f t="shared" si="289"/>
        <v>557.98</v>
      </c>
    </row>
    <row r="192" spans="1:21">
      <c r="A192" s="93"/>
      <c r="B192" s="96"/>
      <c r="C192" s="99"/>
      <c r="D192" s="53" t="s">
        <v>4</v>
      </c>
      <c r="E192" s="12">
        <v>0</v>
      </c>
      <c r="F192" s="13">
        <v>0</v>
      </c>
      <c r="G192" s="13">
        <v>0</v>
      </c>
      <c r="H192" s="13">
        <v>0</v>
      </c>
      <c r="I192" s="13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51">
        <v>0</v>
      </c>
      <c r="Q192" s="51">
        <v>0</v>
      </c>
      <c r="R192" s="51">
        <v>0</v>
      </c>
      <c r="S192" s="51">
        <v>0</v>
      </c>
      <c r="T192" s="51">
        <v>0</v>
      </c>
      <c r="U192" s="89">
        <f t="shared" si="289"/>
        <v>0</v>
      </c>
    </row>
    <row r="193" spans="1:21">
      <c r="A193" s="93"/>
      <c r="B193" s="96"/>
      <c r="C193" s="99"/>
      <c r="D193" s="53" t="s">
        <v>5</v>
      </c>
      <c r="E193" s="12">
        <v>0</v>
      </c>
      <c r="F193" s="13">
        <v>0</v>
      </c>
      <c r="G193" s="13">
        <v>0</v>
      </c>
      <c r="H193" s="13">
        <v>0</v>
      </c>
      <c r="I193" s="13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51">
        <v>0</v>
      </c>
      <c r="Q193" s="51">
        <v>0</v>
      </c>
      <c r="R193" s="51">
        <v>0</v>
      </c>
      <c r="S193" s="51">
        <v>0</v>
      </c>
      <c r="T193" s="51">
        <v>0</v>
      </c>
      <c r="U193" s="89">
        <f t="shared" si="289"/>
        <v>0</v>
      </c>
    </row>
    <row r="194" spans="1:21">
      <c r="A194" s="93"/>
      <c r="B194" s="96"/>
      <c r="C194" s="99"/>
      <c r="D194" s="53" t="s">
        <v>6</v>
      </c>
      <c r="E194" s="12">
        <v>0</v>
      </c>
      <c r="F194" s="13">
        <v>0</v>
      </c>
      <c r="G194" s="13">
        <v>0</v>
      </c>
      <c r="H194" s="13">
        <v>0</v>
      </c>
      <c r="I194" s="13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51">
        <v>0</v>
      </c>
      <c r="Q194" s="51">
        <v>0</v>
      </c>
      <c r="R194" s="51">
        <v>0</v>
      </c>
      <c r="S194" s="51">
        <v>0</v>
      </c>
      <c r="T194" s="51">
        <v>0</v>
      </c>
      <c r="U194" s="89">
        <f t="shared" si="289"/>
        <v>0</v>
      </c>
    </row>
    <row r="195" spans="1:21">
      <c r="A195" s="94"/>
      <c r="B195" s="97"/>
      <c r="C195" s="100"/>
      <c r="D195" s="53" t="s">
        <v>7</v>
      </c>
      <c r="E195" s="13">
        <v>0</v>
      </c>
      <c r="F195" s="20">
        <v>111.596</v>
      </c>
      <c r="G195" s="13">
        <v>446.38400000000001</v>
      </c>
      <c r="H195" s="13">
        <v>0</v>
      </c>
      <c r="I195" s="13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51">
        <v>0</v>
      </c>
      <c r="Q195" s="51">
        <v>0</v>
      </c>
      <c r="R195" s="51">
        <v>0</v>
      </c>
      <c r="S195" s="51">
        <v>0</v>
      </c>
      <c r="T195" s="51">
        <v>0</v>
      </c>
      <c r="U195" s="89">
        <f t="shared" si="289"/>
        <v>557.98</v>
      </c>
    </row>
    <row r="196" spans="1:21">
      <c r="A196" s="92" t="s">
        <v>82</v>
      </c>
      <c r="B196" s="95" t="s">
        <v>71</v>
      </c>
      <c r="C196" s="98" t="s">
        <v>69</v>
      </c>
      <c r="D196" s="53" t="s">
        <v>3</v>
      </c>
      <c r="E196" s="18">
        <f t="shared" ref="E196" si="300">SUM(E197:E200)</f>
        <v>0</v>
      </c>
      <c r="F196" s="21">
        <f>SUM(F197:F200)</f>
        <v>0</v>
      </c>
      <c r="G196" s="18">
        <f t="shared" ref="G196:J196" si="301">SUM(G197:G200)</f>
        <v>0</v>
      </c>
      <c r="H196" s="17">
        <f t="shared" si="301"/>
        <v>0</v>
      </c>
      <c r="I196" s="17">
        <f t="shared" si="301"/>
        <v>12796.344999999999</v>
      </c>
      <c r="J196" s="17">
        <f t="shared" si="301"/>
        <v>0</v>
      </c>
      <c r="K196" s="17">
        <f t="shared" ref="K196:M196" si="302">SUM(K197:K200)</f>
        <v>0</v>
      </c>
      <c r="L196" s="17">
        <f t="shared" si="302"/>
        <v>0</v>
      </c>
      <c r="M196" s="17">
        <f t="shared" si="302"/>
        <v>0</v>
      </c>
      <c r="N196" s="17">
        <f t="shared" ref="N196:T196" si="303">SUM(N197:N200)</f>
        <v>0</v>
      </c>
      <c r="O196" s="17">
        <f t="shared" si="303"/>
        <v>0</v>
      </c>
      <c r="P196" s="54">
        <f t="shared" ref="P196:S196" si="304">SUM(P197:P200)</f>
        <v>0</v>
      </c>
      <c r="Q196" s="54">
        <f t="shared" si="304"/>
        <v>0</v>
      </c>
      <c r="R196" s="54">
        <f t="shared" si="304"/>
        <v>0</v>
      </c>
      <c r="S196" s="54">
        <f t="shared" si="304"/>
        <v>0</v>
      </c>
      <c r="T196" s="54">
        <f t="shared" si="303"/>
        <v>0</v>
      </c>
      <c r="U196" s="88">
        <f t="shared" si="289"/>
        <v>12796.344999999999</v>
      </c>
    </row>
    <row r="197" spans="1:21">
      <c r="A197" s="93"/>
      <c r="B197" s="96"/>
      <c r="C197" s="99"/>
      <c r="D197" s="53" t="s">
        <v>4</v>
      </c>
      <c r="E197" s="12">
        <v>0</v>
      </c>
      <c r="F197" s="12">
        <v>0</v>
      </c>
      <c r="G197" s="13">
        <v>0</v>
      </c>
      <c r="H197" s="13">
        <v>0</v>
      </c>
      <c r="I197" s="13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51">
        <v>0</v>
      </c>
      <c r="Q197" s="51">
        <v>0</v>
      </c>
      <c r="R197" s="51">
        <v>0</v>
      </c>
      <c r="S197" s="51">
        <v>0</v>
      </c>
      <c r="T197" s="51">
        <v>0</v>
      </c>
      <c r="U197" s="89">
        <f t="shared" si="289"/>
        <v>0</v>
      </c>
    </row>
    <row r="198" spans="1:21">
      <c r="A198" s="93"/>
      <c r="B198" s="96"/>
      <c r="C198" s="99"/>
      <c r="D198" s="53" t="s">
        <v>5</v>
      </c>
      <c r="E198" s="12">
        <v>0</v>
      </c>
      <c r="F198" s="12">
        <v>0</v>
      </c>
      <c r="G198" s="13">
        <v>0</v>
      </c>
      <c r="H198" s="13">
        <v>0</v>
      </c>
      <c r="I198" s="13">
        <v>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51">
        <v>0</v>
      </c>
      <c r="Q198" s="51">
        <v>0</v>
      </c>
      <c r="R198" s="51">
        <v>0</v>
      </c>
      <c r="S198" s="51">
        <v>0</v>
      </c>
      <c r="T198" s="51">
        <v>0</v>
      </c>
      <c r="U198" s="89">
        <f t="shared" si="289"/>
        <v>0</v>
      </c>
    </row>
    <row r="199" spans="1:21">
      <c r="A199" s="93"/>
      <c r="B199" s="96"/>
      <c r="C199" s="99"/>
      <c r="D199" s="53" t="s">
        <v>6</v>
      </c>
      <c r="E199" s="12">
        <v>0</v>
      </c>
      <c r="F199" s="12">
        <v>0</v>
      </c>
      <c r="G199" s="13">
        <v>0</v>
      </c>
      <c r="H199" s="13">
        <v>0</v>
      </c>
      <c r="I199" s="13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51">
        <v>0</v>
      </c>
      <c r="Q199" s="51">
        <v>0</v>
      </c>
      <c r="R199" s="51">
        <v>0</v>
      </c>
      <c r="S199" s="51">
        <v>0</v>
      </c>
      <c r="T199" s="51">
        <v>0</v>
      </c>
      <c r="U199" s="89">
        <f t="shared" si="289"/>
        <v>0</v>
      </c>
    </row>
    <row r="200" spans="1:21">
      <c r="A200" s="94"/>
      <c r="B200" s="97"/>
      <c r="C200" s="100"/>
      <c r="D200" s="53" t="s">
        <v>7</v>
      </c>
      <c r="E200" s="12">
        <v>0</v>
      </c>
      <c r="F200" s="12">
        <v>0</v>
      </c>
      <c r="G200" s="19">
        <v>0</v>
      </c>
      <c r="H200" s="13">
        <v>0</v>
      </c>
      <c r="I200" s="13">
        <v>12796.344999999999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51">
        <v>0</v>
      </c>
      <c r="Q200" s="51">
        <v>0</v>
      </c>
      <c r="R200" s="51">
        <v>0</v>
      </c>
      <c r="S200" s="51">
        <v>0</v>
      </c>
      <c r="T200" s="51">
        <v>0</v>
      </c>
      <c r="U200" s="89">
        <f t="shared" si="289"/>
        <v>12796.344999999999</v>
      </c>
    </row>
    <row r="201" spans="1:21">
      <c r="A201" s="92" t="s">
        <v>83</v>
      </c>
      <c r="B201" s="95" t="s">
        <v>72</v>
      </c>
      <c r="C201" s="98" t="s">
        <v>69</v>
      </c>
      <c r="D201" s="53" t="s">
        <v>3</v>
      </c>
      <c r="E201" s="17">
        <f t="shared" ref="E201" si="305">SUM(E202:E205)</f>
        <v>0</v>
      </c>
      <c r="F201" s="17">
        <f>SUM(F202:F205)</f>
        <v>0</v>
      </c>
      <c r="G201" s="29">
        <f t="shared" ref="G201:J201" si="306">SUM(G202:G205)</f>
        <v>4720</v>
      </c>
      <c r="H201" s="17">
        <f t="shared" si="306"/>
        <v>0</v>
      </c>
      <c r="I201" s="17">
        <f t="shared" si="306"/>
        <v>0</v>
      </c>
      <c r="J201" s="17">
        <f t="shared" si="306"/>
        <v>0</v>
      </c>
      <c r="K201" s="17">
        <f t="shared" ref="K201:M201" si="307">SUM(K202:K205)</f>
        <v>0</v>
      </c>
      <c r="L201" s="17">
        <f t="shared" si="307"/>
        <v>0</v>
      </c>
      <c r="M201" s="17">
        <f t="shared" si="307"/>
        <v>0</v>
      </c>
      <c r="N201" s="17">
        <f t="shared" ref="N201:T201" si="308">SUM(N202:N205)</f>
        <v>0</v>
      </c>
      <c r="O201" s="17">
        <f t="shared" si="308"/>
        <v>0</v>
      </c>
      <c r="P201" s="54">
        <f t="shared" ref="P201:S201" si="309">SUM(P202:P205)</f>
        <v>0</v>
      </c>
      <c r="Q201" s="54">
        <f t="shared" si="309"/>
        <v>0</v>
      </c>
      <c r="R201" s="54">
        <f t="shared" si="309"/>
        <v>0</v>
      </c>
      <c r="S201" s="54">
        <f t="shared" si="309"/>
        <v>0</v>
      </c>
      <c r="T201" s="54">
        <f t="shared" si="308"/>
        <v>0</v>
      </c>
      <c r="U201" s="88">
        <f t="shared" si="289"/>
        <v>4720</v>
      </c>
    </row>
    <row r="202" spans="1:21">
      <c r="A202" s="93"/>
      <c r="B202" s="96"/>
      <c r="C202" s="99"/>
      <c r="D202" s="53" t="s">
        <v>4</v>
      </c>
      <c r="E202" s="12">
        <v>0</v>
      </c>
      <c r="F202" s="12">
        <v>0</v>
      </c>
      <c r="G202" s="13">
        <v>0</v>
      </c>
      <c r="H202" s="13">
        <v>0</v>
      </c>
      <c r="I202" s="13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51">
        <v>0</v>
      </c>
      <c r="Q202" s="51">
        <v>0</v>
      </c>
      <c r="R202" s="51">
        <v>0</v>
      </c>
      <c r="S202" s="51">
        <v>0</v>
      </c>
      <c r="T202" s="51">
        <v>0</v>
      </c>
      <c r="U202" s="89">
        <f t="shared" si="289"/>
        <v>0</v>
      </c>
    </row>
    <row r="203" spans="1:21">
      <c r="A203" s="93"/>
      <c r="B203" s="96"/>
      <c r="C203" s="99"/>
      <c r="D203" s="53" t="s">
        <v>5</v>
      </c>
      <c r="E203" s="12">
        <v>0</v>
      </c>
      <c r="F203" s="12">
        <v>0</v>
      </c>
      <c r="G203" s="13">
        <v>0</v>
      </c>
      <c r="H203" s="13">
        <v>0</v>
      </c>
      <c r="I203" s="13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51">
        <v>0</v>
      </c>
      <c r="Q203" s="51">
        <v>0</v>
      </c>
      <c r="R203" s="51">
        <v>0</v>
      </c>
      <c r="S203" s="51">
        <v>0</v>
      </c>
      <c r="T203" s="51">
        <v>0</v>
      </c>
      <c r="U203" s="89">
        <f t="shared" si="289"/>
        <v>0</v>
      </c>
    </row>
    <row r="204" spans="1:21">
      <c r="A204" s="93"/>
      <c r="B204" s="96"/>
      <c r="C204" s="99"/>
      <c r="D204" s="53" t="s">
        <v>6</v>
      </c>
      <c r="E204" s="12">
        <v>0</v>
      </c>
      <c r="F204" s="12">
        <v>0</v>
      </c>
      <c r="G204" s="13">
        <v>0</v>
      </c>
      <c r="H204" s="13">
        <v>0</v>
      </c>
      <c r="I204" s="13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51">
        <v>0</v>
      </c>
      <c r="Q204" s="51">
        <v>0</v>
      </c>
      <c r="R204" s="51">
        <v>0</v>
      </c>
      <c r="S204" s="51">
        <v>0</v>
      </c>
      <c r="T204" s="51">
        <v>0</v>
      </c>
      <c r="U204" s="89">
        <f t="shared" si="289"/>
        <v>0</v>
      </c>
    </row>
    <row r="205" spans="1:21">
      <c r="A205" s="94"/>
      <c r="B205" s="97"/>
      <c r="C205" s="100"/>
      <c r="D205" s="53" t="s">
        <v>7</v>
      </c>
      <c r="E205" s="12">
        <v>0</v>
      </c>
      <c r="F205" s="12">
        <v>0</v>
      </c>
      <c r="G205" s="28">
        <v>4720</v>
      </c>
      <c r="H205" s="13">
        <v>0</v>
      </c>
      <c r="I205" s="13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51">
        <v>0</v>
      </c>
      <c r="Q205" s="51">
        <v>0</v>
      </c>
      <c r="R205" s="51">
        <v>0</v>
      </c>
      <c r="S205" s="51">
        <v>0</v>
      </c>
      <c r="T205" s="51">
        <v>0</v>
      </c>
      <c r="U205" s="89">
        <f t="shared" si="289"/>
        <v>4720</v>
      </c>
    </row>
    <row r="206" spans="1:21">
      <c r="A206" s="92" t="s">
        <v>84</v>
      </c>
      <c r="B206" s="95" t="s">
        <v>76</v>
      </c>
      <c r="C206" s="98" t="s">
        <v>69</v>
      </c>
      <c r="D206" s="53" t="s">
        <v>3</v>
      </c>
      <c r="E206" s="17">
        <f t="shared" ref="E206" si="310">SUM(E207:E210)</f>
        <v>0</v>
      </c>
      <c r="F206" s="17">
        <f>SUM(F207:F210)</f>
        <v>0</v>
      </c>
      <c r="G206" s="18">
        <f t="shared" ref="G206:J206" si="311">SUM(G207:G210)</f>
        <v>9073.99</v>
      </c>
      <c r="H206" s="17">
        <f t="shared" si="311"/>
        <v>0</v>
      </c>
      <c r="I206" s="17">
        <f t="shared" si="311"/>
        <v>0</v>
      </c>
      <c r="J206" s="17">
        <f t="shared" si="311"/>
        <v>0</v>
      </c>
      <c r="K206" s="17">
        <f t="shared" ref="K206:M206" si="312">SUM(K207:K210)</f>
        <v>0</v>
      </c>
      <c r="L206" s="17">
        <f t="shared" si="312"/>
        <v>0</v>
      </c>
      <c r="M206" s="17">
        <f t="shared" si="312"/>
        <v>0</v>
      </c>
      <c r="N206" s="17">
        <f t="shared" ref="N206:T206" si="313">SUM(N207:N210)</f>
        <v>0</v>
      </c>
      <c r="O206" s="17">
        <f t="shared" si="313"/>
        <v>0</v>
      </c>
      <c r="P206" s="54">
        <f t="shared" ref="P206:S206" si="314">SUM(P207:P210)</f>
        <v>0</v>
      </c>
      <c r="Q206" s="54">
        <f t="shared" si="314"/>
        <v>0</v>
      </c>
      <c r="R206" s="54">
        <f t="shared" si="314"/>
        <v>0</v>
      </c>
      <c r="S206" s="54">
        <f t="shared" si="314"/>
        <v>0</v>
      </c>
      <c r="T206" s="54">
        <f t="shared" si="313"/>
        <v>0</v>
      </c>
      <c r="U206" s="88">
        <f t="shared" si="289"/>
        <v>9073.99</v>
      </c>
    </row>
    <row r="207" spans="1:21">
      <c r="A207" s="93"/>
      <c r="B207" s="96"/>
      <c r="C207" s="99"/>
      <c r="D207" s="53" t="s">
        <v>4</v>
      </c>
      <c r="E207" s="12">
        <v>0</v>
      </c>
      <c r="F207" s="12">
        <v>0</v>
      </c>
      <c r="G207" s="13">
        <v>0</v>
      </c>
      <c r="H207" s="13">
        <v>0</v>
      </c>
      <c r="I207" s="13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51">
        <v>0</v>
      </c>
      <c r="Q207" s="51">
        <v>0</v>
      </c>
      <c r="R207" s="51">
        <v>0</v>
      </c>
      <c r="S207" s="51">
        <v>0</v>
      </c>
      <c r="T207" s="51">
        <v>0</v>
      </c>
      <c r="U207" s="89">
        <f t="shared" si="289"/>
        <v>0</v>
      </c>
    </row>
    <row r="208" spans="1:21">
      <c r="A208" s="93"/>
      <c r="B208" s="96"/>
      <c r="C208" s="99"/>
      <c r="D208" s="53" t="s">
        <v>5</v>
      </c>
      <c r="E208" s="12">
        <v>0</v>
      </c>
      <c r="F208" s="12">
        <v>0</v>
      </c>
      <c r="G208" s="13">
        <v>0</v>
      </c>
      <c r="H208" s="13">
        <v>0</v>
      </c>
      <c r="I208" s="13">
        <v>0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51">
        <v>0</v>
      </c>
      <c r="Q208" s="51">
        <v>0</v>
      </c>
      <c r="R208" s="51">
        <v>0</v>
      </c>
      <c r="S208" s="51">
        <v>0</v>
      </c>
      <c r="T208" s="51">
        <v>0</v>
      </c>
      <c r="U208" s="89">
        <f t="shared" si="289"/>
        <v>0</v>
      </c>
    </row>
    <row r="209" spans="1:21">
      <c r="A209" s="93"/>
      <c r="B209" s="96"/>
      <c r="C209" s="99"/>
      <c r="D209" s="53" t="s">
        <v>6</v>
      </c>
      <c r="E209" s="12">
        <v>0</v>
      </c>
      <c r="F209" s="12">
        <v>0</v>
      </c>
      <c r="G209" s="13">
        <v>0</v>
      </c>
      <c r="H209" s="13">
        <v>0</v>
      </c>
      <c r="I209" s="13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0</v>
      </c>
      <c r="P209" s="51">
        <v>0</v>
      </c>
      <c r="Q209" s="51">
        <v>0</v>
      </c>
      <c r="R209" s="51">
        <v>0</v>
      </c>
      <c r="S209" s="51">
        <v>0</v>
      </c>
      <c r="T209" s="51">
        <v>0</v>
      </c>
      <c r="U209" s="89">
        <f t="shared" si="289"/>
        <v>0</v>
      </c>
    </row>
    <row r="210" spans="1:21">
      <c r="A210" s="94"/>
      <c r="B210" s="97"/>
      <c r="C210" s="100"/>
      <c r="D210" s="53" t="s">
        <v>7</v>
      </c>
      <c r="E210" s="12">
        <v>0</v>
      </c>
      <c r="F210" s="12">
        <v>0</v>
      </c>
      <c r="G210" s="19">
        <v>9073.99</v>
      </c>
      <c r="H210" s="13">
        <v>0</v>
      </c>
      <c r="I210" s="13">
        <v>0</v>
      </c>
      <c r="J210" s="12">
        <v>0</v>
      </c>
      <c r="K210" s="12">
        <v>0</v>
      </c>
      <c r="L210" s="12">
        <v>0</v>
      </c>
      <c r="M210" s="12">
        <v>0</v>
      </c>
      <c r="N210" s="12">
        <v>0</v>
      </c>
      <c r="O210" s="12">
        <v>0</v>
      </c>
      <c r="P210" s="51">
        <v>0</v>
      </c>
      <c r="Q210" s="51">
        <v>0</v>
      </c>
      <c r="R210" s="51">
        <v>0</v>
      </c>
      <c r="S210" s="51">
        <v>0</v>
      </c>
      <c r="T210" s="51">
        <v>0</v>
      </c>
      <c r="U210" s="89">
        <f t="shared" si="289"/>
        <v>9073.99</v>
      </c>
    </row>
    <row r="211" spans="1:21">
      <c r="A211" s="92" t="s">
        <v>85</v>
      </c>
      <c r="B211" s="95" t="s">
        <v>73</v>
      </c>
      <c r="C211" s="98" t="s">
        <v>69</v>
      </c>
      <c r="D211" s="53" t="s">
        <v>3</v>
      </c>
      <c r="E211" s="17">
        <f t="shared" ref="E211" si="315">SUM(E212:E215)</f>
        <v>0</v>
      </c>
      <c r="F211" s="17">
        <f>SUM(F212:F215)</f>
        <v>0</v>
      </c>
      <c r="G211" s="18">
        <f t="shared" ref="G211:J211" si="316">SUM(G212:G215)</f>
        <v>0</v>
      </c>
      <c r="H211" s="17">
        <f t="shared" si="316"/>
        <v>0</v>
      </c>
      <c r="I211" s="17">
        <f t="shared" si="316"/>
        <v>9908.9699999999993</v>
      </c>
      <c r="J211" s="17">
        <f t="shared" si="316"/>
        <v>0</v>
      </c>
      <c r="K211" s="17">
        <f t="shared" ref="K211:M211" si="317">SUM(K212:K215)</f>
        <v>0</v>
      </c>
      <c r="L211" s="17">
        <f t="shared" si="317"/>
        <v>0</v>
      </c>
      <c r="M211" s="17">
        <f t="shared" si="317"/>
        <v>0</v>
      </c>
      <c r="N211" s="17">
        <f t="shared" ref="N211:T211" si="318">SUM(N212:N215)</f>
        <v>0</v>
      </c>
      <c r="O211" s="17">
        <f t="shared" si="318"/>
        <v>0</v>
      </c>
      <c r="P211" s="54">
        <f t="shared" ref="P211:S211" si="319">SUM(P212:P215)</f>
        <v>0</v>
      </c>
      <c r="Q211" s="54">
        <f t="shared" si="319"/>
        <v>0</v>
      </c>
      <c r="R211" s="54">
        <f t="shared" si="319"/>
        <v>0</v>
      </c>
      <c r="S211" s="54">
        <f t="shared" si="319"/>
        <v>0</v>
      </c>
      <c r="T211" s="54">
        <f t="shared" si="318"/>
        <v>0</v>
      </c>
      <c r="U211" s="88">
        <f t="shared" si="289"/>
        <v>9908.9699999999993</v>
      </c>
    </row>
    <row r="212" spans="1:21">
      <c r="A212" s="93"/>
      <c r="B212" s="96"/>
      <c r="C212" s="99"/>
      <c r="D212" s="53" t="s">
        <v>4</v>
      </c>
      <c r="E212" s="12">
        <v>0</v>
      </c>
      <c r="F212" s="12">
        <v>0</v>
      </c>
      <c r="G212" s="13">
        <v>0</v>
      </c>
      <c r="H212" s="13">
        <v>0</v>
      </c>
      <c r="I212" s="13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51">
        <v>0</v>
      </c>
      <c r="Q212" s="51">
        <v>0</v>
      </c>
      <c r="R212" s="51">
        <v>0</v>
      </c>
      <c r="S212" s="51">
        <v>0</v>
      </c>
      <c r="T212" s="51">
        <v>0</v>
      </c>
      <c r="U212" s="89">
        <f t="shared" si="289"/>
        <v>0</v>
      </c>
    </row>
    <row r="213" spans="1:21">
      <c r="A213" s="93"/>
      <c r="B213" s="96"/>
      <c r="C213" s="99"/>
      <c r="D213" s="53" t="s">
        <v>5</v>
      </c>
      <c r="E213" s="12">
        <v>0</v>
      </c>
      <c r="F213" s="12">
        <v>0</v>
      </c>
      <c r="G213" s="13">
        <v>0</v>
      </c>
      <c r="H213" s="13">
        <v>0</v>
      </c>
      <c r="I213" s="13">
        <v>0</v>
      </c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51">
        <v>0</v>
      </c>
      <c r="Q213" s="51">
        <v>0</v>
      </c>
      <c r="R213" s="51">
        <v>0</v>
      </c>
      <c r="S213" s="51">
        <v>0</v>
      </c>
      <c r="T213" s="51">
        <v>0</v>
      </c>
      <c r="U213" s="89">
        <f t="shared" si="289"/>
        <v>0</v>
      </c>
    </row>
    <row r="214" spans="1:21">
      <c r="A214" s="93"/>
      <c r="B214" s="96"/>
      <c r="C214" s="99"/>
      <c r="D214" s="53" t="s">
        <v>6</v>
      </c>
      <c r="E214" s="12">
        <v>0</v>
      </c>
      <c r="F214" s="12">
        <v>0</v>
      </c>
      <c r="G214" s="13">
        <v>0</v>
      </c>
      <c r="H214" s="13">
        <v>0</v>
      </c>
      <c r="I214" s="13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51">
        <v>0</v>
      </c>
      <c r="Q214" s="51">
        <v>0</v>
      </c>
      <c r="R214" s="51">
        <v>0</v>
      </c>
      <c r="S214" s="51">
        <v>0</v>
      </c>
      <c r="T214" s="51">
        <v>0</v>
      </c>
      <c r="U214" s="89">
        <f t="shared" si="289"/>
        <v>0</v>
      </c>
    </row>
    <row r="215" spans="1:21">
      <c r="A215" s="94"/>
      <c r="B215" s="97"/>
      <c r="C215" s="100"/>
      <c r="D215" s="53" t="s">
        <v>7</v>
      </c>
      <c r="E215" s="12">
        <v>0</v>
      </c>
      <c r="F215" s="12">
        <v>0</v>
      </c>
      <c r="G215" s="19">
        <v>0</v>
      </c>
      <c r="H215" s="13">
        <v>0</v>
      </c>
      <c r="I215" s="13">
        <v>9908.9699999999993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51">
        <v>0</v>
      </c>
      <c r="Q215" s="51">
        <v>0</v>
      </c>
      <c r="R215" s="51">
        <v>0</v>
      </c>
      <c r="S215" s="51">
        <v>0</v>
      </c>
      <c r="T215" s="51">
        <v>0</v>
      </c>
      <c r="U215" s="89">
        <f t="shared" si="289"/>
        <v>9908.9699999999993</v>
      </c>
    </row>
    <row r="217" spans="1:21" ht="27.75" customHeight="1">
      <c r="B217" s="91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91"/>
      <c r="S217" s="91"/>
      <c r="T217" s="91"/>
      <c r="U217" s="91"/>
    </row>
    <row r="218" spans="1:21">
      <c r="E218" s="2"/>
      <c r="F218" s="2"/>
      <c r="G218" s="2"/>
    </row>
  </sheetData>
  <mergeCells count="128">
    <mergeCell ref="A11:A15"/>
    <mergeCell ref="B11:B15"/>
    <mergeCell ref="C11:C15"/>
    <mergeCell ref="B16:B20"/>
    <mergeCell ref="C16:C20"/>
    <mergeCell ref="P9:P10"/>
    <mergeCell ref="Q9:Q10"/>
    <mergeCell ref="R9:R10"/>
    <mergeCell ref="S9:S10"/>
    <mergeCell ref="A7:U7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T9:T10"/>
    <mergeCell ref="K9:K10"/>
    <mergeCell ref="L9:L10"/>
    <mergeCell ref="M9:M10"/>
    <mergeCell ref="N9:N10"/>
    <mergeCell ref="O9:O10"/>
    <mergeCell ref="J9:J10"/>
    <mergeCell ref="U9:U10"/>
    <mergeCell ref="B36:B39"/>
    <mergeCell ref="C36:C40"/>
    <mergeCell ref="A41:A45"/>
    <mergeCell ref="B41:B45"/>
    <mergeCell ref="C41:C45"/>
    <mergeCell ref="B56:B60"/>
    <mergeCell ref="C56:C60"/>
    <mergeCell ref="A21:A25"/>
    <mergeCell ref="B21:B25"/>
    <mergeCell ref="C21:C25"/>
    <mergeCell ref="B26:B30"/>
    <mergeCell ref="C26:C30"/>
    <mergeCell ref="A31:A35"/>
    <mergeCell ref="B31:B35"/>
    <mergeCell ref="C31:C35"/>
    <mergeCell ref="A46:A50"/>
    <mergeCell ref="B46:B50"/>
    <mergeCell ref="C46:C50"/>
    <mergeCell ref="A51:A55"/>
    <mergeCell ref="B51:B55"/>
    <mergeCell ref="C51:C55"/>
    <mergeCell ref="A76:A80"/>
    <mergeCell ref="B76:B80"/>
    <mergeCell ref="C76:C80"/>
    <mergeCell ref="B81:B85"/>
    <mergeCell ref="C81:C85"/>
    <mergeCell ref="B86:B90"/>
    <mergeCell ref="C86:C90"/>
    <mergeCell ref="B61:B65"/>
    <mergeCell ref="C61:C65"/>
    <mergeCell ref="B66:B70"/>
    <mergeCell ref="C66:C70"/>
    <mergeCell ref="B71:B75"/>
    <mergeCell ref="C71:C75"/>
    <mergeCell ref="B106:B110"/>
    <mergeCell ref="C106:C110"/>
    <mergeCell ref="A111:A115"/>
    <mergeCell ref="B111:B115"/>
    <mergeCell ref="C111:C115"/>
    <mergeCell ref="A116:A120"/>
    <mergeCell ref="B116:B120"/>
    <mergeCell ref="C116:C120"/>
    <mergeCell ref="B91:B95"/>
    <mergeCell ref="C91:C95"/>
    <mergeCell ref="B96:B100"/>
    <mergeCell ref="C96:C100"/>
    <mergeCell ref="B101:B105"/>
    <mergeCell ref="C101:C105"/>
    <mergeCell ref="B131:B135"/>
    <mergeCell ref="C131:C135"/>
    <mergeCell ref="A136:A140"/>
    <mergeCell ref="B136:B140"/>
    <mergeCell ref="C136:C140"/>
    <mergeCell ref="A141:A145"/>
    <mergeCell ref="B141:B145"/>
    <mergeCell ref="C141:C145"/>
    <mergeCell ref="A121:A125"/>
    <mergeCell ref="B121:B125"/>
    <mergeCell ref="C121:C125"/>
    <mergeCell ref="A126:A130"/>
    <mergeCell ref="B126:B130"/>
    <mergeCell ref="C126:C130"/>
    <mergeCell ref="A161:A165"/>
    <mergeCell ref="B161:B165"/>
    <mergeCell ref="C161:C165"/>
    <mergeCell ref="A166:A170"/>
    <mergeCell ref="B166:B170"/>
    <mergeCell ref="C166:C170"/>
    <mergeCell ref="B146:B150"/>
    <mergeCell ref="C146:C150"/>
    <mergeCell ref="A151:A155"/>
    <mergeCell ref="B151:B155"/>
    <mergeCell ref="C151:C155"/>
    <mergeCell ref="A156:A160"/>
    <mergeCell ref="B156:B160"/>
    <mergeCell ref="C156:C160"/>
    <mergeCell ref="A186:A190"/>
    <mergeCell ref="B186:B190"/>
    <mergeCell ref="C186:C190"/>
    <mergeCell ref="A191:A195"/>
    <mergeCell ref="B191:B195"/>
    <mergeCell ref="C191:C195"/>
    <mergeCell ref="B171:B175"/>
    <mergeCell ref="B176:B180"/>
    <mergeCell ref="C176:C180"/>
    <mergeCell ref="A181:A185"/>
    <mergeCell ref="B181:B185"/>
    <mergeCell ref="C181:C185"/>
    <mergeCell ref="B217:U217"/>
    <mergeCell ref="A206:A210"/>
    <mergeCell ref="B206:B210"/>
    <mergeCell ref="C206:C210"/>
    <mergeCell ref="A211:A215"/>
    <mergeCell ref="B211:B215"/>
    <mergeCell ref="C211:C215"/>
    <mergeCell ref="A196:A200"/>
    <mergeCell ref="B196:B200"/>
    <mergeCell ref="C196:C200"/>
    <mergeCell ref="A201:A205"/>
    <mergeCell ref="B201:B205"/>
    <mergeCell ref="C201:C205"/>
  </mergeCells>
  <pageMargins left="0.39370078740157483" right="0.23622047244094491" top="0.39370078740157483" bottom="0.27559055118110237" header="0.31496062992125984" footer="0.31496062992125984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User1203</cp:lastModifiedBy>
  <cp:lastPrinted>2023-12-14T08:19:57Z</cp:lastPrinted>
  <dcterms:created xsi:type="dcterms:W3CDTF">1996-10-08T23:32:33Z</dcterms:created>
  <dcterms:modified xsi:type="dcterms:W3CDTF">2023-12-21T13:22:16Z</dcterms:modified>
</cp:coreProperties>
</file>