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calcPr calcId="114210"/>
</workbook>
</file>

<file path=xl/calcChain.xml><?xml version="1.0" encoding="utf-8"?>
<calcChain xmlns="http://schemas.openxmlformats.org/spreadsheetml/2006/main">
  <c r="AE27" i="2"/>
  <c r="AE47"/>
  <c r="N17"/>
  <c r="N27"/>
  <c r="N47"/>
  <c r="N42"/>
  <c r="AE42"/>
  <c r="AE38"/>
  <c r="N38"/>
  <c r="AE23"/>
  <c r="N23"/>
  <c r="AE17"/>
  <c r="AE14"/>
  <c r="N14"/>
  <c r="AE8"/>
  <c r="N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</calcChain>
</file>

<file path=xl/sharedStrings.xml><?xml version="1.0" encoding="utf-8"?>
<sst xmlns="http://schemas.openxmlformats.org/spreadsheetml/2006/main" count="282" uniqueCount="93">
  <si>
    <t/>
  </si>
  <si>
    <t>000</t>
  </si>
  <si>
    <t>0100</t>
  </si>
  <si>
    <t>0000000000</t>
  </si>
  <si>
    <t>0102</t>
  </si>
  <si>
    <t>0104</t>
  </si>
  <si>
    <t>0105</t>
  </si>
  <si>
    <t>0106</t>
  </si>
  <si>
    <t>0113</t>
  </si>
  <si>
    <t>0300</t>
  </si>
  <si>
    <t>0309</t>
  </si>
  <si>
    <t>0314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</si>
  <si>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</si>
  <si>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</si>
  <si>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</si>
  <si>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</si>
  <si>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</si>
  <si>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</si>
  <si>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</si>
  <si>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</si>
  <si>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</si>
  <si>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</si>
  <si>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</si>
  <si>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</si>
  <si>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</si>
  <si>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</si>
  <si>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</si>
  <si>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</si>
  <si>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</si>
  <si>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</si>
  <si>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</si>
  <si>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0900</t>
  </si>
  <si>
    <t>0907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</si>
  <si>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</si>
  <si>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</si>
  <si>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</si>
  <si>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</si>
  <si>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</si>
  <si>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</si>
  <si>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</si>
  <si>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</si>
  <si>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</si>
  <si>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</si>
  <si>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 xml:space="preserve">                                                                      
                                     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</si>
  <si>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</si>
  <si>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</si>
  <si>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</si>
  <si>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</si>
  <si>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</si>
  <si>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</si>
  <si>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</si>
  <si>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</si>
  <si>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</si>
  <si>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</si>
  <si>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</si>
  <si>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</si>
  <si>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</si>
  <si>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</si>
  <si>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</si>
  <si>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</si>
  <si>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</si>
  <si>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</si>
  <si>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</si>
  <si>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</si>
  <si>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</si>
  <si>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</si>
  <si>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</si>
  <si>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</si>
  <si>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</si>
  <si>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</si>
  <si>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</si>
  <si>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</si>
  <si>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</si>
  <si>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</si>
  <si>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</si>
  <si>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</si>
  <si>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</si>
  <si>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</si>
  <si>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</si>
  <si>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</si>
  <si>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</si>
  <si>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</si>
  <si>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</si>
  <si>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Приложение 3</t>
  </si>
  <si>
    <t>к решению Вятскополянской городской Думы</t>
  </si>
  <si>
    <t>Наименование расходов</t>
  </si>
  <si>
    <t>Раздел/подраздел</t>
  </si>
  <si>
    <t>Утверждено сводной бюджетной росписью (тыс. рублей)</t>
  </si>
  <si>
    <t>Факт (тыс. рублей</t>
  </si>
  <si>
    <t>Процент исполнения (%)</t>
  </si>
  <si>
    <t>Расходы бюджета муниципального образования городского округа город Вятские Поляны Кировской области по разделам и подразделам классификации расходов бюджетов за 2020 год</t>
  </si>
  <si>
    <t>________________</t>
  </si>
  <si>
    <t>от 21.05.2021    № 59/566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</si>
</sst>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7" fillId="2" borderId="5">
      <alignment horizontal="right" vertical="top" shrinkToFit="1"/>
    </xf>
    <xf numFmtId="164" fontId="7" fillId="3" borderId="5">
      <alignment horizontal="right" vertical="top" shrinkToFit="1"/>
    </xf>
    <xf numFmtId="164" fontId="8" fillId="0" borderId="5">
      <alignment horizontal="right" vertical="top" shrinkToFit="1"/>
    </xf>
    <xf numFmtId="0" fontId="8" fillId="0" borderId="0"/>
    <xf numFmtId="0" fontId="8" fillId="0" borderId="0"/>
    <xf numFmtId="0" fontId="1" fillId="0" borderId="0"/>
    <xf numFmtId="0" fontId="8" fillId="4" borderId="0"/>
    <xf numFmtId="0" fontId="8" fillId="0" borderId="5">
      <alignment horizontal="center" vertical="center" wrapText="1"/>
    </xf>
    <xf numFmtId="1" fontId="8" fillId="0" borderId="5">
      <alignment horizontal="left" vertical="top" wrapText="1" indent="2"/>
    </xf>
    <xf numFmtId="0" fontId="8" fillId="0" borderId="0"/>
    <xf numFmtId="0" fontId="8" fillId="0" borderId="5">
      <alignment horizontal="center" vertical="center" wrapText="1"/>
    </xf>
    <xf numFmtId="1" fontId="8" fillId="0" borderId="5">
      <alignment horizontal="center" vertical="top" shrinkToFi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4" borderId="0">
      <alignment shrinkToFi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7" fillId="0" borderId="5">
      <alignment horizontal="left"/>
    </xf>
    <xf numFmtId="0" fontId="8" fillId="0" borderId="5">
      <alignment horizontal="center" vertical="center" wrapText="1"/>
    </xf>
    <xf numFmtId="4" fontId="8" fillId="0" borderId="5">
      <alignment horizontal="right" vertical="top" shrinkToFit="1"/>
    </xf>
    <xf numFmtId="4" fontId="7" fillId="2" borderId="5">
      <alignment horizontal="right" vertical="top" shrinkToFit="1"/>
    </xf>
    <xf numFmtId="0" fontId="8" fillId="0" borderId="0">
      <alignment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8" fillId="0" borderId="0">
      <alignment horizontal="left" wrapText="1"/>
    </xf>
    <xf numFmtId="10" fontId="8" fillId="0" borderId="5">
      <alignment horizontal="right" vertical="top" shrinkToFit="1"/>
    </xf>
    <xf numFmtId="10" fontId="7" fillId="2" borderId="5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7" fillId="0" borderId="5">
      <alignment vertical="top" wrapText="1"/>
    </xf>
    <xf numFmtId="0" fontId="8" fillId="4" borderId="0">
      <alignment horizontal="center"/>
    </xf>
    <xf numFmtId="0" fontId="8" fillId="4" borderId="0">
      <alignment horizontal="left"/>
    </xf>
    <xf numFmtId="4" fontId="7" fillId="3" borderId="5">
      <alignment horizontal="right" vertical="top" shrinkToFit="1"/>
    </xf>
    <xf numFmtId="10" fontId="7" fillId="3" borderId="5">
      <alignment horizontal="right" vertical="top" shrinkToFit="1"/>
    </xf>
  </cellStyleXfs>
  <cellXfs count="94">
    <xf numFmtId="0" fontId="0" fillId="0" borderId="0" xfId="0"/>
    <xf numFmtId="0" fontId="0" fillId="0" borderId="0" xfId="0" applyProtection="1">
      <protection locked="0"/>
    </xf>
    <xf numFmtId="0" fontId="8" fillId="0" borderId="0" xfId="12" applyNumberFormat="1" applyProtection="1"/>
    <xf numFmtId="0" fontId="9" fillId="0" borderId="0" xfId="45" applyNumberFormat="1" applyProtection="1">
      <alignment horizontal="center" wrapText="1"/>
    </xf>
    <xf numFmtId="0" fontId="9" fillId="0" borderId="0" xfId="46" applyNumberFormat="1" applyProtection="1">
      <alignment horizontal="center"/>
    </xf>
    <xf numFmtId="0" fontId="8" fillId="0" borderId="5" xfId="41" applyNumberFormat="1" applyProtection="1">
      <alignment horizontal="center" vertical="center" wrapText="1"/>
    </xf>
    <xf numFmtId="164" fontId="7" fillId="2" borderId="5" xfId="3" applyNumberFormat="1" applyProtection="1">
      <alignment horizontal="right" vertical="top" shrinkToFit="1"/>
    </xf>
    <xf numFmtId="10" fontId="7" fillId="2" borderId="5" xfId="44" applyNumberFormat="1" applyProtection="1">
      <alignment horizontal="right" vertical="top" shrinkToFit="1"/>
    </xf>
    <xf numFmtId="0" fontId="8" fillId="0" borderId="0" xfId="42" applyNumberFormat="1" applyProtection="1">
      <alignment horizontal="left" wrapText="1"/>
    </xf>
    <xf numFmtId="0" fontId="9" fillId="0" borderId="0" xfId="45">
      <alignment horizontal="center" wrapText="1"/>
    </xf>
    <xf numFmtId="0" fontId="3" fillId="0" borderId="5" xfId="49" applyNumberFormat="1" applyFont="1" applyProtection="1">
      <alignment vertical="top" wrapText="1"/>
    </xf>
    <xf numFmtId="1" fontId="3" fillId="0" borderId="5" xfId="14" applyNumberFormat="1" applyFont="1" applyProtection="1">
      <alignment horizontal="center" vertical="top" shrinkToFit="1"/>
    </xf>
    <xf numFmtId="164" fontId="3" fillId="3" borderId="5" xfId="4" applyNumberFormat="1" applyFont="1" applyProtection="1">
      <alignment horizontal="right" vertical="top" shrinkToFit="1"/>
    </xf>
    <xf numFmtId="164" fontId="7" fillId="2" borderId="1" xfId="3" applyNumberFormat="1" applyBorder="1" applyProtection="1">
      <alignment horizontal="right" vertical="top" shrinkToFit="1"/>
    </xf>
    <xf numFmtId="0" fontId="4" fillId="0" borderId="5" xfId="49" applyNumberFormat="1" applyFont="1" applyProtection="1">
      <alignment vertical="top" wrapText="1"/>
    </xf>
    <xf numFmtId="1" fontId="4" fillId="0" borderId="5" xfId="14" applyNumberFormat="1" applyFont="1" applyProtection="1">
      <alignment horizontal="center" vertical="top" shrinkToFit="1"/>
    </xf>
    <xf numFmtId="164" fontId="4" fillId="3" borderId="5" xfId="4" applyNumberFormat="1" applyFont="1" applyProtection="1">
      <alignment horizontal="right" vertical="top" shrinkToFit="1"/>
    </xf>
    <xf numFmtId="10" fontId="4" fillId="3" borderId="5" xfId="53" applyNumberFormat="1" applyFont="1" applyProtection="1">
      <alignment horizontal="right" vertical="top" shrinkToFit="1"/>
    </xf>
    <xf numFmtId="164" fontId="4" fillId="3" borderId="1" xfId="4" applyNumberFormat="1" applyFont="1" applyBorder="1" applyProtection="1">
      <alignment horizontal="right" vertical="top" shrinkToFit="1"/>
    </xf>
    <xf numFmtId="165" fontId="4" fillId="0" borderId="2" xfId="12" applyNumberFormat="1" applyFont="1" applyBorder="1" applyAlignment="1" applyProtection="1">
      <alignment vertical="top"/>
    </xf>
    <xf numFmtId="165" fontId="3" fillId="0" borderId="2" xfId="12" applyNumberFormat="1" applyFont="1" applyBorder="1" applyAlignment="1" applyProtection="1">
      <alignment vertical="top"/>
    </xf>
    <xf numFmtId="165" fontId="4" fillId="0" borderId="2" xfId="12" applyNumberFormat="1" applyFont="1" applyBorder="1" applyProtection="1"/>
    <xf numFmtId="0" fontId="8" fillId="0" borderId="0" xfId="30" applyNumberFormat="1" applyAlignment="1" applyProtection="1">
      <alignment wrapText="1"/>
    </xf>
    <xf numFmtId="0" fontId="8" fillId="0" borderId="0" xfId="30" applyAlignment="1">
      <alignment wrapText="1"/>
    </xf>
    <xf numFmtId="0" fontId="6" fillId="0" borderId="5" xfId="41" applyNumberFormat="1" applyFont="1" applyProtection="1">
      <alignment horizontal="center" vertical="center" wrapText="1"/>
    </xf>
    <xf numFmtId="164" fontId="4" fillId="0" borderId="5" xfId="4" applyNumberFormat="1" applyFont="1" applyFill="1" applyProtection="1">
      <alignment horizontal="right" vertical="top" shrinkToFit="1"/>
    </xf>
    <xf numFmtId="164" fontId="3" fillId="0" borderId="5" xfId="4" applyNumberFormat="1" applyFont="1" applyFill="1" applyProtection="1">
      <alignment horizontal="right" vertical="top" shrinkToFit="1"/>
    </xf>
    <xf numFmtId="164" fontId="7" fillId="0" borderId="5" xfId="3" applyNumberFormat="1" applyFill="1" applyProtection="1">
      <alignment horizontal="right" vertical="top" shrinkToFit="1"/>
    </xf>
    <xf numFmtId="0" fontId="9" fillId="0" borderId="0" xfId="45" applyNumberFormat="1" applyAlignment="1" applyProtection="1">
      <alignment wrapText="1"/>
    </xf>
    <xf numFmtId="0" fontId="9" fillId="0" borderId="0" xfId="45" applyAlignment="1">
      <alignment wrapText="1"/>
    </xf>
    <xf numFmtId="0" fontId="6" fillId="0" borderId="5" xfId="41" applyNumberFormat="1" applyFont="1" applyProtection="1">
      <alignment horizontal="center" vertical="center" wrapText="1"/>
    </xf>
    <xf numFmtId="0" fontId="6" fillId="0" borderId="5" xfId="41" applyFont="1">
      <alignment horizontal="center" vertical="center" wrapText="1"/>
    </xf>
    <xf numFmtId="0" fontId="6" fillId="0" borderId="3" xfId="12" applyNumberFormat="1" applyFont="1" applyBorder="1" applyAlignment="1" applyProtection="1">
      <alignment horizontal="center" vertical="center" wrapText="1"/>
    </xf>
    <xf numFmtId="0" fontId="6" fillId="0" borderId="4" xfId="12" applyNumberFormat="1" applyFont="1" applyBorder="1" applyAlignment="1" applyProtection="1">
      <alignment horizontal="center" vertical="center" wrapText="1"/>
    </xf>
    <xf numFmtId="0" fontId="6" fillId="0" borderId="1" xfId="41" applyNumberFormat="1" applyFont="1" applyBorder="1" applyProtection="1">
      <alignment horizontal="center" vertical="center" wrapText="1"/>
    </xf>
    <xf numFmtId="0" fontId="6" fillId="0" borderId="1" xfId="41" applyFont="1" applyBorder="1">
      <alignment horizontal="center" vertical="center" wrapText="1"/>
    </xf>
    <xf numFmtId="0" fontId="8" fillId="0" borderId="5" xfId="23" applyNumberFormat="1" applyProtection="1">
      <alignment horizontal="center" vertical="center" wrapText="1"/>
    </xf>
    <xf numFmtId="0" fontId="8" fillId="0" borderId="5" xfId="23">
      <alignment horizontal="center" vertical="center" wrapText="1"/>
    </xf>
    <xf numFmtId="0" fontId="8" fillId="0" borderId="5" xfId="24" applyNumberFormat="1" applyProtection="1">
      <alignment horizontal="center" vertical="center" wrapText="1"/>
    </xf>
    <xf numFmtId="0" fontId="8" fillId="0" borderId="5" xfId="24">
      <alignment horizontal="center" vertical="center" wrapText="1"/>
    </xf>
    <xf numFmtId="0" fontId="8" fillId="0" borderId="5" xfId="17" applyNumberFormat="1" applyProtection="1">
      <alignment horizontal="center" vertical="center" wrapText="1"/>
    </xf>
    <xf numFmtId="0" fontId="8" fillId="0" borderId="5" xfId="17">
      <alignment horizontal="center" vertical="center" wrapText="1"/>
    </xf>
    <xf numFmtId="0" fontId="8" fillId="0" borderId="5" xfId="40" applyNumberFormat="1" applyProtection="1">
      <alignment horizontal="center" vertical="center" wrapText="1"/>
    </xf>
    <xf numFmtId="0" fontId="8" fillId="0" borderId="5" xfId="40">
      <alignment horizontal="center" vertical="center" wrapText="1"/>
    </xf>
    <xf numFmtId="0" fontId="8" fillId="0" borderId="5" xfId="19" applyNumberFormat="1" applyProtection="1">
      <alignment horizontal="center" vertical="center" wrapText="1"/>
    </xf>
    <xf numFmtId="0" fontId="8" fillId="0" borderId="5" xfId="19">
      <alignment horizontal="center" vertical="center" wrapText="1"/>
    </xf>
    <xf numFmtId="0" fontId="8" fillId="0" borderId="0" xfId="30" applyAlignment="1">
      <alignment horizontal="left" wrapText="1"/>
    </xf>
    <xf numFmtId="0" fontId="8" fillId="0" borderId="0" xfId="30" applyAlignment="1">
      <alignment horizontal="left" vertical="top" wrapText="1"/>
    </xf>
    <xf numFmtId="0" fontId="5" fillId="0" borderId="0" xfId="46" applyNumberFormat="1" applyFont="1" applyAlignment="1" applyProtection="1">
      <alignment horizontal="center" wrapText="1"/>
    </xf>
    <xf numFmtId="0" fontId="2" fillId="0" borderId="0" xfId="30" applyFont="1" applyAlignment="1">
      <alignment horizontal="left" vertical="top" wrapText="1"/>
    </xf>
    <xf numFmtId="0" fontId="8" fillId="0" borderId="5" xfId="41" applyNumberFormat="1" applyProtection="1">
      <alignment horizontal="center" vertical="center" wrapText="1"/>
    </xf>
    <xf numFmtId="0" fontId="8" fillId="0" borderId="5" xfId="41">
      <alignment horizontal="center" vertical="center" wrapText="1"/>
    </xf>
    <xf numFmtId="0" fontId="8" fillId="0" borderId="5" xfId="32" applyNumberFormat="1" applyProtection="1">
      <alignment horizontal="center" vertical="center" wrapText="1"/>
    </xf>
    <xf numFmtId="0" fontId="8" fillId="0" borderId="5" xfId="32">
      <alignment horizontal="center" vertical="center" wrapText="1"/>
    </xf>
    <xf numFmtId="0" fontId="8" fillId="0" borderId="5" xfId="38" applyNumberFormat="1" applyProtection="1">
      <alignment horizontal="center" vertical="center" wrapText="1"/>
    </xf>
    <xf numFmtId="0" fontId="8" fillId="0" borderId="5" xfId="38">
      <alignment horizontal="center" vertical="center" wrapText="1"/>
    </xf>
    <xf numFmtId="0" fontId="8" fillId="0" borderId="5" xfId="39" applyNumberFormat="1" applyProtection="1">
      <alignment horizontal="center" vertical="center" wrapText="1"/>
    </xf>
    <xf numFmtId="0" fontId="8" fillId="0" borderId="5" xfId="39">
      <alignment horizontal="center" vertical="center" wrapText="1"/>
    </xf>
    <xf numFmtId="0" fontId="2" fillId="0" borderId="0" xfId="12" applyNumberFormat="1" applyFont="1" applyAlignment="1" applyProtection="1">
      <alignment horizontal="center"/>
    </xf>
    <xf numFmtId="0" fontId="8" fillId="0" borderId="0" xfId="12" applyNumberFormat="1" applyAlignment="1" applyProtection="1">
      <alignment horizontal="center"/>
    </xf>
    <xf numFmtId="0" fontId="2" fillId="0" borderId="5" xfId="10" applyNumberFormat="1" applyFont="1" applyProtection="1">
      <alignment horizontal="center" vertical="center" wrapText="1"/>
    </xf>
    <xf numFmtId="0" fontId="8" fillId="0" borderId="5" xfId="10">
      <alignment horizontal="center" vertical="center" wrapText="1"/>
    </xf>
    <xf numFmtId="0" fontId="8" fillId="0" borderId="5" xfId="25" applyNumberFormat="1" applyProtection="1">
      <alignment horizontal="center" vertical="center" wrapText="1"/>
    </xf>
    <xf numFmtId="0" fontId="8" fillId="0" borderId="5" xfId="25">
      <alignment horizontal="center" vertical="center" wrapText="1"/>
    </xf>
    <xf numFmtId="0" fontId="6" fillId="0" borderId="5" xfId="31" applyNumberFormat="1" applyFont="1" applyProtection="1">
      <alignment horizontal="center" vertical="center" wrapText="1"/>
    </xf>
    <xf numFmtId="0" fontId="6" fillId="0" borderId="5" xfId="31" applyFont="1">
      <alignment horizontal="center" vertical="center" wrapText="1"/>
    </xf>
    <xf numFmtId="0" fontId="8" fillId="0" borderId="0" xfId="42" applyNumberFormat="1" applyProtection="1">
      <alignment horizontal="left" wrapText="1"/>
    </xf>
    <xf numFmtId="0" fontId="8" fillId="0" borderId="0" xfId="42">
      <alignment horizontal="left" wrapText="1"/>
    </xf>
    <xf numFmtId="0" fontId="7" fillId="0" borderId="5" xfId="26" applyNumberFormat="1" applyProtection="1">
      <alignment horizontal="left"/>
    </xf>
    <xf numFmtId="0" fontId="7" fillId="0" borderId="5" xfId="26">
      <alignment horizontal="left"/>
    </xf>
    <xf numFmtId="0" fontId="8" fillId="0" borderId="5" xfId="33" applyNumberFormat="1" applyProtection="1">
      <alignment horizontal="center" vertical="center" wrapText="1"/>
    </xf>
    <xf numFmtId="0" fontId="8" fillId="0" borderId="5" xfId="33">
      <alignment horizontal="center" vertical="center" wrapText="1"/>
    </xf>
    <xf numFmtId="0" fontId="8" fillId="0" borderId="5" xfId="34" applyNumberFormat="1" applyProtection="1">
      <alignment horizontal="center" vertical="center" wrapText="1"/>
    </xf>
    <xf numFmtId="0" fontId="8" fillId="0" borderId="5" xfId="34">
      <alignment horizontal="center" vertical="center" wrapText="1"/>
    </xf>
    <xf numFmtId="0" fontId="8" fillId="0" borderId="5" xfId="35" applyNumberFormat="1" applyProtection="1">
      <alignment horizontal="center" vertical="center" wrapText="1"/>
    </xf>
    <xf numFmtId="0" fontId="8" fillId="0" borderId="5" xfId="35">
      <alignment horizontal="center" vertical="center" wrapText="1"/>
    </xf>
    <xf numFmtId="0" fontId="8" fillId="0" borderId="5" xfId="36" applyNumberFormat="1" applyProtection="1">
      <alignment horizontal="center" vertical="center" wrapText="1"/>
    </xf>
    <xf numFmtId="0" fontId="8" fillId="0" borderId="5" xfId="36">
      <alignment horizontal="center" vertical="center" wrapText="1"/>
    </xf>
    <xf numFmtId="0" fontId="8" fillId="0" borderId="5" xfId="37" applyNumberFormat="1" applyProtection="1">
      <alignment horizontal="center" vertical="center" wrapText="1"/>
    </xf>
    <xf numFmtId="0" fontId="8" fillId="0" borderId="5" xfId="37">
      <alignment horizontal="center" vertical="center" wrapText="1"/>
    </xf>
    <xf numFmtId="0" fontId="8" fillId="0" borderId="5" xfId="27" applyNumberFormat="1" applyProtection="1">
      <alignment horizontal="center" vertical="center" wrapText="1"/>
    </xf>
    <xf numFmtId="0" fontId="8" fillId="0" borderId="5" xfId="27">
      <alignment horizontal="center" vertical="center" wrapText="1"/>
    </xf>
    <xf numFmtId="0" fontId="8" fillId="0" borderId="5" xfId="18" applyNumberFormat="1" applyProtection="1">
      <alignment horizontal="center" vertical="center" wrapText="1"/>
    </xf>
    <xf numFmtId="0" fontId="8" fillId="0" borderId="5" xfId="18">
      <alignment horizontal="center" vertical="center" wrapText="1"/>
    </xf>
    <xf numFmtId="0" fontId="8" fillId="0" borderId="5" xfId="22" applyNumberFormat="1" applyProtection="1">
      <alignment horizontal="center" vertical="center" wrapText="1"/>
    </xf>
    <xf numFmtId="0" fontId="8" fillId="0" borderId="5" xfId="22">
      <alignment horizontal="center" vertical="center" wrapText="1"/>
    </xf>
    <xf numFmtId="0" fontId="8" fillId="0" borderId="5" xfId="13" applyNumberFormat="1" applyProtection="1">
      <alignment horizontal="center" vertical="center" wrapText="1"/>
    </xf>
    <xf numFmtId="0" fontId="8" fillId="0" borderId="5" xfId="13">
      <alignment horizontal="center" vertical="center" wrapText="1"/>
    </xf>
    <xf numFmtId="0" fontId="6" fillId="0" borderId="5" xfId="15" applyNumberFormat="1" applyFont="1" applyProtection="1">
      <alignment horizontal="center" vertical="center" wrapText="1"/>
    </xf>
    <xf numFmtId="0" fontId="6" fillId="0" borderId="5" xfId="15" applyFont="1">
      <alignment horizontal="center" vertical="center" wrapText="1"/>
    </xf>
    <xf numFmtId="0" fontId="8" fillId="0" borderId="5" xfId="16" applyNumberFormat="1" applyProtection="1">
      <alignment horizontal="center" vertical="center" wrapText="1"/>
    </xf>
    <xf numFmtId="0" fontId="8" fillId="0" borderId="5" xfId="16">
      <alignment horizontal="center" vertical="center" wrapText="1"/>
    </xf>
    <xf numFmtId="0" fontId="8" fillId="0" borderId="5" xfId="20" applyNumberFormat="1" applyProtection="1">
      <alignment horizontal="center" vertical="center" wrapText="1"/>
    </xf>
    <xf numFmtId="0" fontId="8" fillId="0" borderId="5" xfId="20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49"/>
  <sheetViews>
    <sheetView showGridLines="0" tabSelected="1" zoomScaleNormal="100" zoomScaleSheetLayoutView="100" workbookViewId="0">
      <selection activeCell="A4" sqref="A4:AO4"/>
    </sheetView>
  </sheetViews>
  <sheetFormatPr defaultRowHeight="15" outlineLevelRow="1"/>
  <cols>
    <col min="1" max="1" width="63" style="1" customWidth="1"/>
    <col min="2" max="2" width="6.28515625" style="1" hidden="1" customWidth="1"/>
    <col min="3" max="3" width="7.28515625" style="1" customWidth="1"/>
    <col min="4" max="13" width="9.140625" style="1" hidden="1" customWidth="1"/>
    <col min="14" max="14" width="13" style="1" customWidth="1"/>
    <col min="15" max="29" width="9.140625" style="1" hidden="1" customWidth="1"/>
    <col min="30" max="30" width="0.140625" style="1" hidden="1" customWidth="1"/>
    <col min="31" max="31" width="10.28515625" style="1" customWidth="1"/>
    <col min="32" max="40" width="9.140625" style="1" hidden="1" customWidth="1"/>
    <col min="41" max="41" width="9.28515625" style="1" customWidth="1"/>
    <col min="42" max="16384" width="9.140625" style="1"/>
  </cols>
  <sheetData>
    <row r="1" spans="1:41" ht="15" customHeight="1">
      <c r="A1" s="22"/>
      <c r="B1" s="23"/>
      <c r="C1" s="46" t="s">
        <v>83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</row>
    <row r="2" spans="1:41" ht="15" customHeight="1">
      <c r="A2" s="22"/>
      <c r="B2" s="23"/>
      <c r="C2" s="47" t="s">
        <v>84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</row>
    <row r="3" spans="1:41" ht="25.5" customHeight="1">
      <c r="A3" s="28"/>
      <c r="B3" s="29"/>
      <c r="C3" s="49" t="s">
        <v>92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</row>
    <row r="4" spans="1:41" ht="52.5" customHeight="1">
      <c r="A4" s="48" t="s">
        <v>90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</row>
    <row r="5" spans="1:41" ht="15.95" customHeight="1">
      <c r="A5" s="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3"/>
      <c r="AN5" s="4"/>
      <c r="AO5" s="2"/>
    </row>
    <row r="6" spans="1:41" ht="26.25" customHeight="1">
      <c r="A6" s="60" t="s">
        <v>85</v>
      </c>
      <c r="B6" s="86" t="s">
        <v>0</v>
      </c>
      <c r="C6" s="88" t="s">
        <v>86</v>
      </c>
      <c r="D6" s="90" t="s">
        <v>0</v>
      </c>
      <c r="E6" s="40" t="s">
        <v>0</v>
      </c>
      <c r="F6" s="82" t="s">
        <v>0</v>
      </c>
      <c r="G6" s="44" t="s">
        <v>0</v>
      </c>
      <c r="H6" s="92" t="s">
        <v>0</v>
      </c>
      <c r="I6" s="84" t="s">
        <v>0</v>
      </c>
      <c r="J6" s="36" t="s">
        <v>0</v>
      </c>
      <c r="K6" s="38" t="s">
        <v>0</v>
      </c>
      <c r="L6" s="62" t="s">
        <v>0</v>
      </c>
      <c r="M6" s="80" t="s">
        <v>0</v>
      </c>
      <c r="N6" s="64" t="s">
        <v>87</v>
      </c>
      <c r="O6" s="52" t="s">
        <v>0</v>
      </c>
      <c r="P6" s="70" t="s">
        <v>0</v>
      </c>
      <c r="Q6" s="72" t="s">
        <v>0</v>
      </c>
      <c r="R6" s="74" t="s">
        <v>0</v>
      </c>
      <c r="S6" s="76" t="s">
        <v>0</v>
      </c>
      <c r="T6" s="78" t="s">
        <v>0</v>
      </c>
      <c r="U6" s="54" t="s">
        <v>0</v>
      </c>
      <c r="V6" s="56" t="s">
        <v>0</v>
      </c>
      <c r="W6" s="42" t="s">
        <v>0</v>
      </c>
      <c r="X6" s="5" t="s">
        <v>0</v>
      </c>
      <c r="Y6" s="50" t="s">
        <v>0</v>
      </c>
      <c r="Z6" s="50" t="s">
        <v>0</v>
      </c>
      <c r="AA6" s="50" t="s">
        <v>0</v>
      </c>
      <c r="AB6" s="50" t="s">
        <v>0</v>
      </c>
      <c r="AC6" s="50" t="s">
        <v>0</v>
      </c>
      <c r="AD6" s="5" t="s">
        <v>0</v>
      </c>
      <c r="AE6" s="30" t="s">
        <v>88</v>
      </c>
      <c r="AF6" s="30" t="s">
        <v>0</v>
      </c>
      <c r="AG6" s="30" t="s">
        <v>0</v>
      </c>
      <c r="AH6" s="24" t="s">
        <v>0</v>
      </c>
      <c r="AI6" s="30" t="s">
        <v>0</v>
      </c>
      <c r="AJ6" s="30" t="s">
        <v>0</v>
      </c>
      <c r="AK6" s="30" t="s">
        <v>0</v>
      </c>
      <c r="AL6" s="30" t="s">
        <v>0</v>
      </c>
      <c r="AM6" s="30" t="s">
        <v>0</v>
      </c>
      <c r="AN6" s="34" t="s">
        <v>0</v>
      </c>
      <c r="AO6" s="32" t="s">
        <v>89</v>
      </c>
    </row>
    <row r="7" spans="1:41" ht="30" customHeight="1">
      <c r="A7" s="61"/>
      <c r="B7" s="87"/>
      <c r="C7" s="89"/>
      <c r="D7" s="91"/>
      <c r="E7" s="41"/>
      <c r="F7" s="83"/>
      <c r="G7" s="45"/>
      <c r="H7" s="93"/>
      <c r="I7" s="85"/>
      <c r="J7" s="37"/>
      <c r="K7" s="39"/>
      <c r="L7" s="63"/>
      <c r="M7" s="81"/>
      <c r="N7" s="65"/>
      <c r="O7" s="53"/>
      <c r="P7" s="71"/>
      <c r="Q7" s="73"/>
      <c r="R7" s="75"/>
      <c r="S7" s="77"/>
      <c r="T7" s="79"/>
      <c r="U7" s="55"/>
      <c r="V7" s="57"/>
      <c r="W7" s="43"/>
      <c r="X7" s="5"/>
      <c r="Y7" s="51"/>
      <c r="Z7" s="51"/>
      <c r="AA7" s="51"/>
      <c r="AB7" s="51"/>
      <c r="AC7" s="51"/>
      <c r="AD7" s="5"/>
      <c r="AE7" s="31"/>
      <c r="AF7" s="31"/>
      <c r="AG7" s="31"/>
      <c r="AH7" s="24"/>
      <c r="AI7" s="31"/>
      <c r="AJ7" s="31"/>
      <c r="AK7" s="31"/>
      <c r="AL7" s="31"/>
      <c r="AM7" s="31"/>
      <c r="AN7" s="35"/>
      <c r="AO7" s="33"/>
    </row>
    <row r="8" spans="1:41">
      <c r="A8" s="14" t="s">
        <v>44</v>
      </c>
      <c r="B8" s="15" t="s">
        <v>1</v>
      </c>
      <c r="C8" s="15" t="s">
        <v>2</v>
      </c>
      <c r="D8" s="15" t="s">
        <v>3</v>
      </c>
      <c r="E8" s="15" t="s">
        <v>1</v>
      </c>
      <c r="F8" s="15" t="s">
        <v>1</v>
      </c>
      <c r="G8" s="15"/>
      <c r="H8" s="15"/>
      <c r="I8" s="15"/>
      <c r="J8" s="15"/>
      <c r="K8" s="15"/>
      <c r="L8" s="15"/>
      <c r="M8" s="16">
        <v>0</v>
      </c>
      <c r="N8" s="25">
        <f>N9+N10+N11+N12+N13</f>
        <v>63033.1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f>AE9+AE10+AE11+AE12+AE13</f>
        <v>62622.1</v>
      </c>
      <c r="AF8" s="16">
        <v>0</v>
      </c>
      <c r="AG8" s="16">
        <v>0</v>
      </c>
      <c r="AH8" s="16">
        <v>62622.167800000003</v>
      </c>
      <c r="AI8" s="16">
        <v>-62622.167800000003</v>
      </c>
      <c r="AJ8" s="16">
        <v>0</v>
      </c>
      <c r="AK8" s="17">
        <v>0.99347889983911764</v>
      </c>
      <c r="AL8" s="16">
        <v>0</v>
      </c>
      <c r="AM8" s="17">
        <v>0</v>
      </c>
      <c r="AN8" s="18">
        <v>0</v>
      </c>
      <c r="AO8" s="21">
        <f>AE8/N8*100</f>
        <v>99.347961626510511</v>
      </c>
    </row>
    <row r="9" spans="1:41" ht="25.5" outlineLevel="1">
      <c r="A9" s="10" t="s">
        <v>45</v>
      </c>
      <c r="B9" s="11" t="s">
        <v>1</v>
      </c>
      <c r="C9" s="11" t="s">
        <v>4</v>
      </c>
      <c r="D9" s="11" t="s">
        <v>3</v>
      </c>
      <c r="E9" s="11" t="s">
        <v>1</v>
      </c>
      <c r="F9" s="11" t="s">
        <v>1</v>
      </c>
      <c r="G9" s="11"/>
      <c r="H9" s="11"/>
      <c r="I9" s="11"/>
      <c r="J9" s="11"/>
      <c r="K9" s="11"/>
      <c r="L9" s="11"/>
      <c r="M9" s="12">
        <v>0</v>
      </c>
      <c r="N9" s="26">
        <v>1219.5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1191.4000000000001</v>
      </c>
      <c r="AF9" s="16">
        <v>0</v>
      </c>
      <c r="AG9" s="16">
        <v>0</v>
      </c>
      <c r="AH9" s="16">
        <v>1191.4259</v>
      </c>
      <c r="AI9" s="16">
        <v>-1191.4259</v>
      </c>
      <c r="AJ9" s="16">
        <v>0</v>
      </c>
      <c r="AK9" s="17">
        <v>0.97697900779007785</v>
      </c>
      <c r="AL9" s="16">
        <v>0</v>
      </c>
      <c r="AM9" s="17">
        <v>0</v>
      </c>
      <c r="AN9" s="18">
        <v>0</v>
      </c>
      <c r="AO9" s="20">
        <f t="shared" ref="AO9:AO47" si="0">AE9/N9*100</f>
        <v>97.695776957769581</v>
      </c>
    </row>
    <row r="10" spans="1:41" ht="40.5" customHeight="1" outlineLevel="1">
      <c r="A10" s="10" t="s">
        <v>46</v>
      </c>
      <c r="B10" s="11" t="s">
        <v>1</v>
      </c>
      <c r="C10" s="11" t="s">
        <v>5</v>
      </c>
      <c r="D10" s="11" t="s">
        <v>3</v>
      </c>
      <c r="E10" s="11" t="s">
        <v>1</v>
      </c>
      <c r="F10" s="11" t="s">
        <v>1</v>
      </c>
      <c r="G10" s="11"/>
      <c r="H10" s="11"/>
      <c r="I10" s="11"/>
      <c r="J10" s="11"/>
      <c r="K10" s="11"/>
      <c r="L10" s="11"/>
      <c r="M10" s="12">
        <v>0</v>
      </c>
      <c r="N10" s="26">
        <v>30734.5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30623.7</v>
      </c>
      <c r="AF10" s="16">
        <v>0</v>
      </c>
      <c r="AG10" s="16">
        <v>0</v>
      </c>
      <c r="AH10" s="16">
        <v>30623.7467</v>
      </c>
      <c r="AI10" s="16">
        <v>-30623.7467</v>
      </c>
      <c r="AJ10" s="16">
        <v>0</v>
      </c>
      <c r="AK10" s="17">
        <v>0.996396450243212</v>
      </c>
      <c r="AL10" s="16">
        <v>0</v>
      </c>
      <c r="AM10" s="17">
        <v>0</v>
      </c>
      <c r="AN10" s="18">
        <v>0</v>
      </c>
      <c r="AO10" s="20">
        <f t="shared" si="0"/>
        <v>99.639493077811579</v>
      </c>
    </row>
    <row r="11" spans="1:41" outlineLevel="1">
      <c r="A11" s="10" t="s">
        <v>47</v>
      </c>
      <c r="B11" s="11" t="s">
        <v>1</v>
      </c>
      <c r="C11" s="11" t="s">
        <v>6</v>
      </c>
      <c r="D11" s="11" t="s">
        <v>3</v>
      </c>
      <c r="E11" s="11" t="s">
        <v>1</v>
      </c>
      <c r="F11" s="11" t="s">
        <v>1</v>
      </c>
      <c r="G11" s="11"/>
      <c r="H11" s="11"/>
      <c r="I11" s="11"/>
      <c r="J11" s="11"/>
      <c r="K11" s="11"/>
      <c r="L11" s="11"/>
      <c r="M11" s="12">
        <v>0</v>
      </c>
      <c r="N11" s="26">
        <v>18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11.1</v>
      </c>
      <c r="AF11" s="16">
        <v>0</v>
      </c>
      <c r="AG11" s="16">
        <v>0</v>
      </c>
      <c r="AH11" s="16">
        <v>11.103</v>
      </c>
      <c r="AI11" s="16">
        <v>-11.103</v>
      </c>
      <c r="AJ11" s="16">
        <v>0</v>
      </c>
      <c r="AK11" s="17">
        <v>0.61683333333333334</v>
      </c>
      <c r="AL11" s="16">
        <v>0</v>
      </c>
      <c r="AM11" s="17">
        <v>0</v>
      </c>
      <c r="AN11" s="18">
        <v>0</v>
      </c>
      <c r="AO11" s="20">
        <f t="shared" si="0"/>
        <v>61.666666666666671</v>
      </c>
    </row>
    <row r="12" spans="1:41" ht="28.5" customHeight="1" outlineLevel="1">
      <c r="A12" s="10" t="s">
        <v>48</v>
      </c>
      <c r="B12" s="11" t="s">
        <v>1</v>
      </c>
      <c r="C12" s="11" t="s">
        <v>7</v>
      </c>
      <c r="D12" s="11" t="s">
        <v>3</v>
      </c>
      <c r="E12" s="11" t="s">
        <v>1</v>
      </c>
      <c r="F12" s="11" t="s">
        <v>1</v>
      </c>
      <c r="G12" s="11"/>
      <c r="H12" s="11"/>
      <c r="I12" s="11"/>
      <c r="J12" s="11"/>
      <c r="K12" s="11"/>
      <c r="L12" s="11"/>
      <c r="M12" s="12">
        <v>0</v>
      </c>
      <c r="N12" s="26">
        <v>1514.5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1506.3</v>
      </c>
      <c r="AF12" s="16">
        <v>0</v>
      </c>
      <c r="AG12" s="16">
        <v>0</v>
      </c>
      <c r="AH12" s="16">
        <v>1506.2963</v>
      </c>
      <c r="AI12" s="16">
        <v>-1506.2963</v>
      </c>
      <c r="AJ12" s="16">
        <v>0</v>
      </c>
      <c r="AK12" s="17">
        <v>0.99458322878837901</v>
      </c>
      <c r="AL12" s="16">
        <v>0</v>
      </c>
      <c r="AM12" s="17">
        <v>0</v>
      </c>
      <c r="AN12" s="18">
        <v>0</v>
      </c>
      <c r="AO12" s="20">
        <f t="shared" si="0"/>
        <v>99.458567183889073</v>
      </c>
    </row>
    <row r="13" spans="1:41" outlineLevel="1">
      <c r="A13" s="10" t="s">
        <v>49</v>
      </c>
      <c r="B13" s="11" t="s">
        <v>1</v>
      </c>
      <c r="C13" s="11" t="s">
        <v>8</v>
      </c>
      <c r="D13" s="11" t="s">
        <v>3</v>
      </c>
      <c r="E13" s="11" t="s">
        <v>1</v>
      </c>
      <c r="F13" s="11" t="s">
        <v>1</v>
      </c>
      <c r="G13" s="11"/>
      <c r="H13" s="11"/>
      <c r="I13" s="11"/>
      <c r="J13" s="11"/>
      <c r="K13" s="11"/>
      <c r="L13" s="11"/>
      <c r="M13" s="12">
        <v>0</v>
      </c>
      <c r="N13" s="26">
        <v>29546.6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29289.599999999999</v>
      </c>
      <c r="AF13" s="16">
        <v>0</v>
      </c>
      <c r="AG13" s="16">
        <v>0</v>
      </c>
      <c r="AH13" s="16">
        <v>29289.5959</v>
      </c>
      <c r="AI13" s="16">
        <v>-29289.5959</v>
      </c>
      <c r="AJ13" s="16">
        <v>0</v>
      </c>
      <c r="AK13" s="17">
        <v>0.99129986816071369</v>
      </c>
      <c r="AL13" s="16">
        <v>0</v>
      </c>
      <c r="AM13" s="17">
        <v>0</v>
      </c>
      <c r="AN13" s="18">
        <v>0</v>
      </c>
      <c r="AO13" s="20">
        <f t="shared" si="0"/>
        <v>99.130187568112746</v>
      </c>
    </row>
    <row r="14" spans="1:41" ht="25.5">
      <c r="A14" s="14" t="s">
        <v>50</v>
      </c>
      <c r="B14" s="15" t="s">
        <v>1</v>
      </c>
      <c r="C14" s="15" t="s">
        <v>9</v>
      </c>
      <c r="D14" s="15" t="s">
        <v>3</v>
      </c>
      <c r="E14" s="15" t="s">
        <v>1</v>
      </c>
      <c r="F14" s="15" t="s">
        <v>1</v>
      </c>
      <c r="G14" s="15"/>
      <c r="H14" s="15"/>
      <c r="I14" s="15"/>
      <c r="J14" s="15"/>
      <c r="K14" s="15"/>
      <c r="L14" s="15"/>
      <c r="M14" s="16">
        <v>0</v>
      </c>
      <c r="N14" s="25">
        <f>N15+N16</f>
        <v>1182.2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f>AE15+AE16</f>
        <v>1142.8999999999999</v>
      </c>
      <c r="AF14" s="16">
        <v>0</v>
      </c>
      <c r="AG14" s="16">
        <v>0</v>
      </c>
      <c r="AH14" s="16">
        <v>1142.9086</v>
      </c>
      <c r="AI14" s="16">
        <v>-1142.9086</v>
      </c>
      <c r="AJ14" s="16">
        <v>0</v>
      </c>
      <c r="AK14" s="17">
        <v>0.96676416849940783</v>
      </c>
      <c r="AL14" s="16">
        <v>0</v>
      </c>
      <c r="AM14" s="17">
        <v>0</v>
      </c>
      <c r="AN14" s="18">
        <v>0</v>
      </c>
      <c r="AO14" s="19">
        <f t="shared" si="0"/>
        <v>96.675689392657745</v>
      </c>
    </row>
    <row r="15" spans="1:41" ht="27.75" customHeight="1" outlineLevel="1">
      <c r="A15" s="10" t="s">
        <v>51</v>
      </c>
      <c r="B15" s="11" t="s">
        <v>1</v>
      </c>
      <c r="C15" s="11" t="s">
        <v>10</v>
      </c>
      <c r="D15" s="11" t="s">
        <v>3</v>
      </c>
      <c r="E15" s="11" t="s">
        <v>1</v>
      </c>
      <c r="F15" s="11" t="s">
        <v>1</v>
      </c>
      <c r="G15" s="11"/>
      <c r="H15" s="11"/>
      <c r="I15" s="11"/>
      <c r="J15" s="11"/>
      <c r="K15" s="11"/>
      <c r="L15" s="11"/>
      <c r="M15" s="12">
        <v>0</v>
      </c>
      <c r="N15" s="26">
        <v>1142.5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1103.8</v>
      </c>
      <c r="AF15" s="16">
        <v>0</v>
      </c>
      <c r="AG15" s="16">
        <v>0</v>
      </c>
      <c r="AH15" s="16">
        <v>1103.8181999999999</v>
      </c>
      <c r="AI15" s="16">
        <v>-1103.8181999999999</v>
      </c>
      <c r="AJ15" s="16">
        <v>0</v>
      </c>
      <c r="AK15" s="17">
        <v>0.96614284463894962</v>
      </c>
      <c r="AL15" s="16">
        <v>0</v>
      </c>
      <c r="AM15" s="17">
        <v>0</v>
      </c>
      <c r="AN15" s="18">
        <v>0</v>
      </c>
      <c r="AO15" s="20">
        <f t="shared" si="0"/>
        <v>96.612691466083149</v>
      </c>
    </row>
    <row r="16" spans="1:41" ht="25.5" outlineLevel="1">
      <c r="A16" s="10" t="s">
        <v>52</v>
      </c>
      <c r="B16" s="11" t="s">
        <v>1</v>
      </c>
      <c r="C16" s="11" t="s">
        <v>11</v>
      </c>
      <c r="D16" s="11" t="s">
        <v>3</v>
      </c>
      <c r="E16" s="11" t="s">
        <v>1</v>
      </c>
      <c r="F16" s="11" t="s">
        <v>1</v>
      </c>
      <c r="G16" s="11"/>
      <c r="H16" s="11"/>
      <c r="I16" s="11"/>
      <c r="J16" s="11"/>
      <c r="K16" s="11"/>
      <c r="L16" s="11"/>
      <c r="M16" s="12">
        <v>0</v>
      </c>
      <c r="N16" s="26">
        <v>39.700000000000003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39.1</v>
      </c>
      <c r="AF16" s="16">
        <v>0</v>
      </c>
      <c r="AG16" s="16">
        <v>0</v>
      </c>
      <c r="AH16" s="16">
        <v>39.090400000000002</v>
      </c>
      <c r="AI16" s="16">
        <v>-39.090400000000002</v>
      </c>
      <c r="AJ16" s="16">
        <v>0</v>
      </c>
      <c r="AK16" s="17">
        <v>0.98464483627204025</v>
      </c>
      <c r="AL16" s="16">
        <v>0</v>
      </c>
      <c r="AM16" s="17">
        <v>0</v>
      </c>
      <c r="AN16" s="18">
        <v>0</v>
      </c>
      <c r="AO16" s="20">
        <f t="shared" si="0"/>
        <v>98.488664987405542</v>
      </c>
    </row>
    <row r="17" spans="1:41">
      <c r="A17" s="14" t="s">
        <v>53</v>
      </c>
      <c r="B17" s="15" t="s">
        <v>1</v>
      </c>
      <c r="C17" s="15" t="s">
        <v>12</v>
      </c>
      <c r="D17" s="15" t="s">
        <v>3</v>
      </c>
      <c r="E17" s="15" t="s">
        <v>1</v>
      </c>
      <c r="F17" s="15" t="s">
        <v>1</v>
      </c>
      <c r="G17" s="15"/>
      <c r="H17" s="15"/>
      <c r="I17" s="15"/>
      <c r="J17" s="15"/>
      <c r="K17" s="15"/>
      <c r="L17" s="15"/>
      <c r="M17" s="16">
        <v>0</v>
      </c>
      <c r="N17" s="25">
        <f>N18+N19+N20+N21+N22</f>
        <v>63273.5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f>AE18+AE19+AE20+AE21+AE22</f>
        <v>48394</v>
      </c>
      <c r="AF17" s="16">
        <v>0</v>
      </c>
      <c r="AG17" s="16">
        <v>0</v>
      </c>
      <c r="AH17" s="16">
        <v>48393.9951</v>
      </c>
      <c r="AI17" s="16">
        <v>-48393.9951</v>
      </c>
      <c r="AJ17" s="16">
        <v>0</v>
      </c>
      <c r="AK17" s="17">
        <v>0.76483922344254041</v>
      </c>
      <c r="AL17" s="16">
        <v>0</v>
      </c>
      <c r="AM17" s="17">
        <v>0</v>
      </c>
      <c r="AN17" s="18">
        <v>0</v>
      </c>
      <c r="AO17" s="19">
        <f t="shared" si="0"/>
        <v>76.483836045105775</v>
      </c>
    </row>
    <row r="18" spans="1:41" outlineLevel="1">
      <c r="A18" s="10" t="s">
        <v>54</v>
      </c>
      <c r="B18" s="11" t="s">
        <v>1</v>
      </c>
      <c r="C18" s="11" t="s">
        <v>13</v>
      </c>
      <c r="D18" s="11" t="s">
        <v>3</v>
      </c>
      <c r="E18" s="11" t="s">
        <v>1</v>
      </c>
      <c r="F18" s="11" t="s">
        <v>1</v>
      </c>
      <c r="G18" s="11"/>
      <c r="H18" s="11"/>
      <c r="I18" s="11"/>
      <c r="J18" s="11"/>
      <c r="K18" s="11"/>
      <c r="L18" s="11"/>
      <c r="M18" s="12">
        <v>0</v>
      </c>
      <c r="N18" s="26">
        <v>158.4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7">
        <v>0</v>
      </c>
      <c r="AL18" s="16">
        <v>0</v>
      </c>
      <c r="AM18" s="17">
        <v>0</v>
      </c>
      <c r="AN18" s="18">
        <v>0</v>
      </c>
      <c r="AO18" s="20">
        <f t="shared" si="0"/>
        <v>0</v>
      </c>
    </row>
    <row r="19" spans="1:41" outlineLevel="1">
      <c r="A19" s="10" t="s">
        <v>55</v>
      </c>
      <c r="B19" s="11" t="s">
        <v>1</v>
      </c>
      <c r="C19" s="11" t="s">
        <v>14</v>
      </c>
      <c r="D19" s="11" t="s">
        <v>3</v>
      </c>
      <c r="E19" s="11" t="s">
        <v>1</v>
      </c>
      <c r="F19" s="11" t="s">
        <v>1</v>
      </c>
      <c r="G19" s="11"/>
      <c r="H19" s="11"/>
      <c r="I19" s="11"/>
      <c r="J19" s="11"/>
      <c r="K19" s="11"/>
      <c r="L19" s="11"/>
      <c r="M19" s="12">
        <v>0</v>
      </c>
      <c r="N19" s="26">
        <v>16566.5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16566.5</v>
      </c>
      <c r="AF19" s="16">
        <v>0</v>
      </c>
      <c r="AG19" s="16">
        <v>0</v>
      </c>
      <c r="AH19" s="16">
        <v>16566.5</v>
      </c>
      <c r="AI19" s="16">
        <v>-16566.5</v>
      </c>
      <c r="AJ19" s="16">
        <v>0</v>
      </c>
      <c r="AK19" s="17">
        <v>1</v>
      </c>
      <c r="AL19" s="16">
        <v>0</v>
      </c>
      <c r="AM19" s="17">
        <v>0</v>
      </c>
      <c r="AN19" s="18">
        <v>0</v>
      </c>
      <c r="AO19" s="20">
        <f t="shared" si="0"/>
        <v>100</v>
      </c>
    </row>
    <row r="20" spans="1:41" outlineLevel="1">
      <c r="A20" s="10" t="s">
        <v>56</v>
      </c>
      <c r="B20" s="11" t="s">
        <v>1</v>
      </c>
      <c r="C20" s="11" t="s">
        <v>15</v>
      </c>
      <c r="D20" s="11" t="s">
        <v>3</v>
      </c>
      <c r="E20" s="11" t="s">
        <v>1</v>
      </c>
      <c r="F20" s="11" t="s">
        <v>1</v>
      </c>
      <c r="G20" s="11"/>
      <c r="H20" s="11"/>
      <c r="I20" s="11"/>
      <c r="J20" s="11"/>
      <c r="K20" s="11"/>
      <c r="L20" s="11"/>
      <c r="M20" s="12">
        <v>0</v>
      </c>
      <c r="N20" s="26">
        <v>850.1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850</v>
      </c>
      <c r="AF20" s="16">
        <v>0</v>
      </c>
      <c r="AG20" s="16">
        <v>0</v>
      </c>
      <c r="AH20" s="16">
        <v>850.03160000000003</v>
      </c>
      <c r="AI20" s="16">
        <v>-850.03160000000003</v>
      </c>
      <c r="AJ20" s="16">
        <v>0</v>
      </c>
      <c r="AK20" s="17">
        <v>0.99988237115288969</v>
      </c>
      <c r="AL20" s="16">
        <v>0</v>
      </c>
      <c r="AM20" s="17">
        <v>0</v>
      </c>
      <c r="AN20" s="18">
        <v>0</v>
      </c>
      <c r="AO20" s="20">
        <f t="shared" si="0"/>
        <v>99.988236678037879</v>
      </c>
    </row>
    <row r="21" spans="1:41" outlineLevel="1">
      <c r="A21" s="10" t="s">
        <v>57</v>
      </c>
      <c r="B21" s="11" t="s">
        <v>1</v>
      </c>
      <c r="C21" s="11" t="s">
        <v>16</v>
      </c>
      <c r="D21" s="11" t="s">
        <v>3</v>
      </c>
      <c r="E21" s="11" t="s">
        <v>1</v>
      </c>
      <c r="F21" s="11" t="s">
        <v>1</v>
      </c>
      <c r="G21" s="11"/>
      <c r="H21" s="11"/>
      <c r="I21" s="11"/>
      <c r="J21" s="11"/>
      <c r="K21" s="11"/>
      <c r="L21" s="11"/>
      <c r="M21" s="12">
        <v>0</v>
      </c>
      <c r="N21" s="26">
        <v>44432.5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29711.5</v>
      </c>
      <c r="AF21" s="16">
        <v>0</v>
      </c>
      <c r="AG21" s="16">
        <v>0</v>
      </c>
      <c r="AH21" s="16">
        <v>29711.463500000002</v>
      </c>
      <c r="AI21" s="16">
        <v>-29711.463500000002</v>
      </c>
      <c r="AJ21" s="16">
        <v>0</v>
      </c>
      <c r="AK21" s="17">
        <v>0.6686892849740117</v>
      </c>
      <c r="AL21" s="16">
        <v>0</v>
      </c>
      <c r="AM21" s="17">
        <v>0</v>
      </c>
      <c r="AN21" s="18">
        <v>0</v>
      </c>
      <c r="AO21" s="20">
        <f t="shared" si="0"/>
        <v>66.868846002363142</v>
      </c>
    </row>
    <row r="22" spans="1:41" outlineLevel="1">
      <c r="A22" s="10" t="s">
        <v>58</v>
      </c>
      <c r="B22" s="11" t="s">
        <v>1</v>
      </c>
      <c r="C22" s="11" t="s">
        <v>17</v>
      </c>
      <c r="D22" s="11" t="s">
        <v>3</v>
      </c>
      <c r="E22" s="11" t="s">
        <v>1</v>
      </c>
      <c r="F22" s="11" t="s">
        <v>1</v>
      </c>
      <c r="G22" s="11"/>
      <c r="H22" s="11"/>
      <c r="I22" s="11"/>
      <c r="J22" s="11"/>
      <c r="K22" s="11"/>
      <c r="L22" s="11"/>
      <c r="M22" s="12">
        <v>0</v>
      </c>
      <c r="N22" s="26">
        <v>1266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1266</v>
      </c>
      <c r="AF22" s="16">
        <v>0</v>
      </c>
      <c r="AG22" s="16">
        <v>0</v>
      </c>
      <c r="AH22" s="16">
        <v>1266</v>
      </c>
      <c r="AI22" s="16">
        <v>-1266</v>
      </c>
      <c r="AJ22" s="16">
        <v>0</v>
      </c>
      <c r="AK22" s="17">
        <v>1</v>
      </c>
      <c r="AL22" s="16">
        <v>0</v>
      </c>
      <c r="AM22" s="17">
        <v>0</v>
      </c>
      <c r="AN22" s="18">
        <v>0</v>
      </c>
      <c r="AO22" s="20">
        <f t="shared" si="0"/>
        <v>100</v>
      </c>
    </row>
    <row r="23" spans="1:41">
      <c r="A23" s="14" t="s">
        <v>59</v>
      </c>
      <c r="B23" s="15" t="s">
        <v>1</v>
      </c>
      <c r="C23" s="15" t="s">
        <v>18</v>
      </c>
      <c r="D23" s="15" t="s">
        <v>3</v>
      </c>
      <c r="E23" s="15" t="s">
        <v>1</v>
      </c>
      <c r="F23" s="15" t="s">
        <v>1</v>
      </c>
      <c r="G23" s="15"/>
      <c r="H23" s="15"/>
      <c r="I23" s="15"/>
      <c r="J23" s="15"/>
      <c r="K23" s="15"/>
      <c r="L23" s="15"/>
      <c r="M23" s="16">
        <v>0</v>
      </c>
      <c r="N23" s="25">
        <f>N24+N25+N26</f>
        <v>59543.8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f>AE24+AE25+AE26</f>
        <v>44373.5</v>
      </c>
      <c r="AF23" s="16">
        <v>0</v>
      </c>
      <c r="AG23" s="16">
        <v>0</v>
      </c>
      <c r="AH23" s="16">
        <v>44373.537499999999</v>
      </c>
      <c r="AI23" s="16">
        <v>-44373.537499999999</v>
      </c>
      <c r="AJ23" s="16">
        <v>0</v>
      </c>
      <c r="AK23" s="17">
        <v>0.74522476059543596</v>
      </c>
      <c r="AL23" s="16">
        <v>0</v>
      </c>
      <c r="AM23" s="17">
        <v>0</v>
      </c>
      <c r="AN23" s="18">
        <v>0</v>
      </c>
      <c r="AO23" s="19">
        <f t="shared" si="0"/>
        <v>74.522452379592835</v>
      </c>
    </row>
    <row r="24" spans="1:41" outlineLevel="1">
      <c r="A24" s="10" t="s">
        <v>60</v>
      </c>
      <c r="B24" s="11" t="s">
        <v>1</v>
      </c>
      <c r="C24" s="11" t="s">
        <v>19</v>
      </c>
      <c r="D24" s="11" t="s">
        <v>3</v>
      </c>
      <c r="E24" s="11" t="s">
        <v>1</v>
      </c>
      <c r="F24" s="11" t="s">
        <v>1</v>
      </c>
      <c r="G24" s="11"/>
      <c r="H24" s="11"/>
      <c r="I24" s="11"/>
      <c r="J24" s="11"/>
      <c r="K24" s="11"/>
      <c r="L24" s="11"/>
      <c r="M24" s="12">
        <v>0</v>
      </c>
      <c r="N24" s="26">
        <v>489.3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476.9</v>
      </c>
      <c r="AF24" s="16">
        <v>0</v>
      </c>
      <c r="AG24" s="16">
        <v>0</v>
      </c>
      <c r="AH24" s="16">
        <v>476.947</v>
      </c>
      <c r="AI24" s="16">
        <v>-476.947</v>
      </c>
      <c r="AJ24" s="16">
        <v>0</v>
      </c>
      <c r="AK24" s="17">
        <v>0.97475372981810748</v>
      </c>
      <c r="AL24" s="16">
        <v>0</v>
      </c>
      <c r="AM24" s="17">
        <v>0</v>
      </c>
      <c r="AN24" s="18">
        <v>0</v>
      </c>
      <c r="AO24" s="20">
        <f t="shared" si="0"/>
        <v>97.465767422848955</v>
      </c>
    </row>
    <row r="25" spans="1:41" outlineLevel="1">
      <c r="A25" s="10" t="s">
        <v>61</v>
      </c>
      <c r="B25" s="11" t="s">
        <v>1</v>
      </c>
      <c r="C25" s="11" t="s">
        <v>20</v>
      </c>
      <c r="D25" s="11" t="s">
        <v>3</v>
      </c>
      <c r="E25" s="11" t="s">
        <v>1</v>
      </c>
      <c r="F25" s="11" t="s">
        <v>1</v>
      </c>
      <c r="G25" s="11"/>
      <c r="H25" s="11"/>
      <c r="I25" s="11"/>
      <c r="J25" s="11"/>
      <c r="K25" s="11"/>
      <c r="L25" s="11"/>
      <c r="M25" s="12">
        <v>0</v>
      </c>
      <c r="N25" s="26">
        <v>23940.9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8948.7999999999993</v>
      </c>
      <c r="AF25" s="16">
        <v>0</v>
      </c>
      <c r="AG25" s="16">
        <v>0</v>
      </c>
      <c r="AH25" s="16">
        <v>8948.7810000000009</v>
      </c>
      <c r="AI25" s="16">
        <v>-8948.7810000000009</v>
      </c>
      <c r="AJ25" s="16">
        <v>0</v>
      </c>
      <c r="AK25" s="17">
        <v>0.37378632382241267</v>
      </c>
      <c r="AL25" s="16">
        <v>0</v>
      </c>
      <c r="AM25" s="17">
        <v>0</v>
      </c>
      <c r="AN25" s="18">
        <v>0</v>
      </c>
      <c r="AO25" s="20">
        <f t="shared" si="0"/>
        <v>37.378711744337089</v>
      </c>
    </row>
    <row r="26" spans="1:41" outlineLevel="1">
      <c r="A26" s="10" t="s">
        <v>62</v>
      </c>
      <c r="B26" s="11" t="s">
        <v>1</v>
      </c>
      <c r="C26" s="11" t="s">
        <v>21</v>
      </c>
      <c r="D26" s="11" t="s">
        <v>3</v>
      </c>
      <c r="E26" s="11" t="s">
        <v>1</v>
      </c>
      <c r="F26" s="11" t="s">
        <v>1</v>
      </c>
      <c r="G26" s="11"/>
      <c r="H26" s="11"/>
      <c r="I26" s="11"/>
      <c r="J26" s="11"/>
      <c r="K26" s="11"/>
      <c r="L26" s="11"/>
      <c r="M26" s="12">
        <v>0</v>
      </c>
      <c r="N26" s="26">
        <v>35113.599999999999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34947.800000000003</v>
      </c>
      <c r="AF26" s="16">
        <v>0</v>
      </c>
      <c r="AG26" s="16">
        <v>0</v>
      </c>
      <c r="AH26" s="16">
        <v>34947.809500000003</v>
      </c>
      <c r="AI26" s="16">
        <v>-34947.809500000003</v>
      </c>
      <c r="AJ26" s="16">
        <v>0</v>
      </c>
      <c r="AK26" s="17">
        <v>0.99527756334538497</v>
      </c>
      <c r="AL26" s="16">
        <v>0</v>
      </c>
      <c r="AM26" s="17">
        <v>0</v>
      </c>
      <c r="AN26" s="18">
        <v>0</v>
      </c>
      <c r="AO26" s="20">
        <f t="shared" si="0"/>
        <v>99.527818281235767</v>
      </c>
    </row>
    <row r="27" spans="1:41">
      <c r="A27" s="14" t="s">
        <v>63</v>
      </c>
      <c r="B27" s="15" t="s">
        <v>1</v>
      </c>
      <c r="C27" s="15" t="s">
        <v>22</v>
      </c>
      <c r="D27" s="15" t="s">
        <v>3</v>
      </c>
      <c r="E27" s="15" t="s">
        <v>1</v>
      </c>
      <c r="F27" s="15" t="s">
        <v>1</v>
      </c>
      <c r="G27" s="15"/>
      <c r="H27" s="15"/>
      <c r="I27" s="15"/>
      <c r="J27" s="15"/>
      <c r="K27" s="15"/>
      <c r="L27" s="15"/>
      <c r="M27" s="16">
        <v>0</v>
      </c>
      <c r="N27" s="25">
        <f>N28+N29+N30+N31+N32+N33</f>
        <v>382797.00000000006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f>AE28+AE29+AE30+AE31+AE32+AE33</f>
        <v>382541.30000000005</v>
      </c>
      <c r="AF27" s="16">
        <v>0</v>
      </c>
      <c r="AG27" s="16">
        <v>0</v>
      </c>
      <c r="AH27" s="16">
        <v>382541.37579999998</v>
      </c>
      <c r="AI27" s="16">
        <v>-382541.37579999998</v>
      </c>
      <c r="AJ27" s="16">
        <v>0</v>
      </c>
      <c r="AK27" s="17">
        <v>0.9993322943517593</v>
      </c>
      <c r="AL27" s="16">
        <v>0</v>
      </c>
      <c r="AM27" s="17">
        <v>0</v>
      </c>
      <c r="AN27" s="18">
        <v>0</v>
      </c>
      <c r="AO27" s="19">
        <f t="shared" si="0"/>
        <v>99.93320219332962</v>
      </c>
    </row>
    <row r="28" spans="1:41" outlineLevel="1">
      <c r="A28" s="10" t="s">
        <v>64</v>
      </c>
      <c r="B28" s="11" t="s">
        <v>1</v>
      </c>
      <c r="C28" s="11" t="s">
        <v>23</v>
      </c>
      <c r="D28" s="11" t="s">
        <v>3</v>
      </c>
      <c r="E28" s="11" t="s">
        <v>1</v>
      </c>
      <c r="F28" s="11" t="s">
        <v>1</v>
      </c>
      <c r="G28" s="11"/>
      <c r="H28" s="11"/>
      <c r="I28" s="11"/>
      <c r="J28" s="11"/>
      <c r="K28" s="11"/>
      <c r="L28" s="11"/>
      <c r="M28" s="12">
        <v>0</v>
      </c>
      <c r="N28" s="26">
        <v>178812.6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178811.8</v>
      </c>
      <c r="AF28" s="16">
        <v>0</v>
      </c>
      <c r="AG28" s="16">
        <v>0</v>
      </c>
      <c r="AH28" s="16">
        <v>178811.80979999999</v>
      </c>
      <c r="AI28" s="16">
        <v>-178811.80979999999</v>
      </c>
      <c r="AJ28" s="16">
        <v>0</v>
      </c>
      <c r="AK28" s="17">
        <v>0.9999955019951805</v>
      </c>
      <c r="AL28" s="16">
        <v>0</v>
      </c>
      <c r="AM28" s="17">
        <v>0</v>
      </c>
      <c r="AN28" s="18">
        <v>0</v>
      </c>
      <c r="AO28" s="20">
        <f t="shared" si="0"/>
        <v>99.999552604234822</v>
      </c>
    </row>
    <row r="29" spans="1:41" outlineLevel="1">
      <c r="A29" s="10" t="s">
        <v>65</v>
      </c>
      <c r="B29" s="11" t="s">
        <v>1</v>
      </c>
      <c r="C29" s="11" t="s">
        <v>24</v>
      </c>
      <c r="D29" s="11" t="s">
        <v>3</v>
      </c>
      <c r="E29" s="11" t="s">
        <v>1</v>
      </c>
      <c r="F29" s="11" t="s">
        <v>1</v>
      </c>
      <c r="G29" s="11"/>
      <c r="H29" s="11"/>
      <c r="I29" s="11"/>
      <c r="J29" s="11"/>
      <c r="K29" s="11"/>
      <c r="L29" s="11"/>
      <c r="M29" s="12">
        <v>0</v>
      </c>
      <c r="N29" s="26">
        <v>132508.20000000001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26">
        <v>0</v>
      </c>
      <c r="AC29" s="26">
        <v>0</v>
      </c>
      <c r="AD29" s="26">
        <v>0</v>
      </c>
      <c r="AE29" s="26">
        <v>132258.5</v>
      </c>
      <c r="AF29" s="16">
        <v>0</v>
      </c>
      <c r="AG29" s="16">
        <v>0</v>
      </c>
      <c r="AH29" s="16">
        <v>132258.5485</v>
      </c>
      <c r="AI29" s="16">
        <v>-132258.5485</v>
      </c>
      <c r="AJ29" s="16">
        <v>0</v>
      </c>
      <c r="AK29" s="17">
        <v>0.99811543157924598</v>
      </c>
      <c r="AL29" s="16">
        <v>0</v>
      </c>
      <c r="AM29" s="17">
        <v>0</v>
      </c>
      <c r="AN29" s="18">
        <v>0</v>
      </c>
      <c r="AO29" s="20">
        <f t="shared" si="0"/>
        <v>99.811558831830766</v>
      </c>
    </row>
    <row r="30" spans="1:41" outlineLevel="1">
      <c r="A30" s="10" t="s">
        <v>66</v>
      </c>
      <c r="B30" s="11" t="s">
        <v>1</v>
      </c>
      <c r="C30" s="11" t="s">
        <v>25</v>
      </c>
      <c r="D30" s="11" t="s">
        <v>3</v>
      </c>
      <c r="E30" s="11" t="s">
        <v>1</v>
      </c>
      <c r="F30" s="11" t="s">
        <v>1</v>
      </c>
      <c r="G30" s="11"/>
      <c r="H30" s="11"/>
      <c r="I30" s="11"/>
      <c r="J30" s="11"/>
      <c r="K30" s="11"/>
      <c r="L30" s="11"/>
      <c r="M30" s="12">
        <v>0</v>
      </c>
      <c r="N30" s="26">
        <v>55570.400000000001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55568.4</v>
      </c>
      <c r="AF30" s="16">
        <v>0</v>
      </c>
      <c r="AG30" s="16">
        <v>0</v>
      </c>
      <c r="AH30" s="16">
        <v>55568.441099999996</v>
      </c>
      <c r="AI30" s="16">
        <v>-55568.441099999996</v>
      </c>
      <c r="AJ30" s="16">
        <v>0</v>
      </c>
      <c r="AK30" s="17">
        <v>0.99996567953848869</v>
      </c>
      <c r="AL30" s="16">
        <v>0</v>
      </c>
      <c r="AM30" s="17">
        <v>0</v>
      </c>
      <c r="AN30" s="18">
        <v>0</v>
      </c>
      <c r="AO30" s="20">
        <f t="shared" si="0"/>
        <v>99.996400961663042</v>
      </c>
    </row>
    <row r="31" spans="1:41" ht="25.5" outlineLevel="1">
      <c r="A31" s="10" t="s">
        <v>67</v>
      </c>
      <c r="B31" s="11" t="s">
        <v>1</v>
      </c>
      <c r="C31" s="11" t="s">
        <v>26</v>
      </c>
      <c r="D31" s="11" t="s">
        <v>3</v>
      </c>
      <c r="E31" s="11" t="s">
        <v>1</v>
      </c>
      <c r="F31" s="11" t="s">
        <v>1</v>
      </c>
      <c r="G31" s="11"/>
      <c r="H31" s="11"/>
      <c r="I31" s="11"/>
      <c r="J31" s="11"/>
      <c r="K31" s="11"/>
      <c r="L31" s="11"/>
      <c r="M31" s="12">
        <v>0</v>
      </c>
      <c r="N31" s="26">
        <v>114.8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111.7</v>
      </c>
      <c r="AF31" s="16">
        <v>0</v>
      </c>
      <c r="AG31" s="16">
        <v>0</v>
      </c>
      <c r="AH31" s="16">
        <v>111.65</v>
      </c>
      <c r="AI31" s="16">
        <v>-111.65</v>
      </c>
      <c r="AJ31" s="16">
        <v>0</v>
      </c>
      <c r="AK31" s="17">
        <v>0.97298474945533764</v>
      </c>
      <c r="AL31" s="16">
        <v>0</v>
      </c>
      <c r="AM31" s="17">
        <v>0</v>
      </c>
      <c r="AN31" s="18">
        <v>0</v>
      </c>
      <c r="AO31" s="20">
        <f t="shared" si="0"/>
        <v>97.299651567944252</v>
      </c>
    </row>
    <row r="32" spans="1:41" outlineLevel="1">
      <c r="A32" s="10" t="s">
        <v>68</v>
      </c>
      <c r="B32" s="11" t="s">
        <v>1</v>
      </c>
      <c r="C32" s="11" t="s">
        <v>27</v>
      </c>
      <c r="D32" s="11" t="s">
        <v>3</v>
      </c>
      <c r="E32" s="11" t="s">
        <v>1</v>
      </c>
      <c r="F32" s="11" t="s">
        <v>1</v>
      </c>
      <c r="G32" s="11"/>
      <c r="H32" s="11"/>
      <c r="I32" s="11"/>
      <c r="J32" s="11"/>
      <c r="K32" s="11"/>
      <c r="L32" s="11"/>
      <c r="M32" s="12">
        <v>0</v>
      </c>
      <c r="N32" s="26">
        <v>100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100</v>
      </c>
      <c r="AF32" s="16">
        <v>0</v>
      </c>
      <c r="AG32" s="16">
        <v>0</v>
      </c>
      <c r="AH32" s="16">
        <v>99.977999999999994</v>
      </c>
      <c r="AI32" s="16">
        <v>-99.977999999999994</v>
      </c>
      <c r="AJ32" s="16">
        <v>0</v>
      </c>
      <c r="AK32" s="17">
        <v>0.99978</v>
      </c>
      <c r="AL32" s="16">
        <v>0</v>
      </c>
      <c r="AM32" s="17">
        <v>0</v>
      </c>
      <c r="AN32" s="18">
        <v>0</v>
      </c>
      <c r="AO32" s="20">
        <f t="shared" si="0"/>
        <v>100</v>
      </c>
    </row>
    <row r="33" spans="1:41" outlineLevel="1">
      <c r="A33" s="10" t="s">
        <v>69</v>
      </c>
      <c r="B33" s="11" t="s">
        <v>1</v>
      </c>
      <c r="C33" s="11" t="s">
        <v>28</v>
      </c>
      <c r="D33" s="11" t="s">
        <v>3</v>
      </c>
      <c r="E33" s="11" t="s">
        <v>1</v>
      </c>
      <c r="F33" s="11" t="s">
        <v>1</v>
      </c>
      <c r="G33" s="11"/>
      <c r="H33" s="11"/>
      <c r="I33" s="11"/>
      <c r="J33" s="11"/>
      <c r="K33" s="11"/>
      <c r="L33" s="11"/>
      <c r="M33" s="12">
        <v>0</v>
      </c>
      <c r="N33" s="26">
        <v>15691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15690.9</v>
      </c>
      <c r="AF33" s="16">
        <v>0</v>
      </c>
      <c r="AG33" s="16">
        <v>0</v>
      </c>
      <c r="AH33" s="16">
        <v>15690.948399999999</v>
      </c>
      <c r="AI33" s="16">
        <v>-15690.948399999999</v>
      </c>
      <c r="AJ33" s="16">
        <v>0</v>
      </c>
      <c r="AK33" s="17">
        <v>0.99999736791618699</v>
      </c>
      <c r="AL33" s="16">
        <v>0</v>
      </c>
      <c r="AM33" s="17">
        <v>0</v>
      </c>
      <c r="AN33" s="18">
        <v>0</v>
      </c>
      <c r="AO33" s="20">
        <f t="shared" si="0"/>
        <v>99.999362691989035</v>
      </c>
    </row>
    <row r="34" spans="1:41">
      <c r="A34" s="14" t="s">
        <v>70</v>
      </c>
      <c r="B34" s="15" t="s">
        <v>1</v>
      </c>
      <c r="C34" s="15" t="s">
        <v>29</v>
      </c>
      <c r="D34" s="15" t="s">
        <v>3</v>
      </c>
      <c r="E34" s="15" t="s">
        <v>1</v>
      </c>
      <c r="F34" s="15" t="s">
        <v>1</v>
      </c>
      <c r="G34" s="15"/>
      <c r="H34" s="15"/>
      <c r="I34" s="15"/>
      <c r="J34" s="15"/>
      <c r="K34" s="15"/>
      <c r="L34" s="15"/>
      <c r="M34" s="16">
        <v>0</v>
      </c>
      <c r="N34" s="25">
        <v>42922.5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41185.4</v>
      </c>
      <c r="AF34" s="16">
        <v>0</v>
      </c>
      <c r="AG34" s="16">
        <v>0</v>
      </c>
      <c r="AH34" s="16">
        <v>41185.356899999999</v>
      </c>
      <c r="AI34" s="16">
        <v>-41185.356899999999</v>
      </c>
      <c r="AJ34" s="16">
        <v>0</v>
      </c>
      <c r="AK34" s="17">
        <v>0.95952894132859057</v>
      </c>
      <c r="AL34" s="16">
        <v>0</v>
      </c>
      <c r="AM34" s="17">
        <v>0</v>
      </c>
      <c r="AN34" s="18">
        <v>0</v>
      </c>
      <c r="AO34" s="19">
        <f t="shared" si="0"/>
        <v>95.952938435552454</v>
      </c>
    </row>
    <row r="35" spans="1:41" outlineLevel="1">
      <c r="A35" s="10" t="s">
        <v>71</v>
      </c>
      <c r="B35" s="11" t="s">
        <v>1</v>
      </c>
      <c r="C35" s="11" t="s">
        <v>30</v>
      </c>
      <c r="D35" s="11" t="s">
        <v>3</v>
      </c>
      <c r="E35" s="11" t="s">
        <v>1</v>
      </c>
      <c r="F35" s="11" t="s">
        <v>1</v>
      </c>
      <c r="G35" s="11"/>
      <c r="H35" s="11"/>
      <c r="I35" s="11"/>
      <c r="J35" s="11"/>
      <c r="K35" s="11"/>
      <c r="L35" s="11"/>
      <c r="M35" s="12">
        <v>0</v>
      </c>
      <c r="N35" s="26">
        <v>42922.5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41185.4</v>
      </c>
      <c r="AF35" s="16">
        <v>0</v>
      </c>
      <c r="AG35" s="16">
        <v>0</v>
      </c>
      <c r="AH35" s="16">
        <v>41185.356899999999</v>
      </c>
      <c r="AI35" s="16">
        <v>-41185.356899999999</v>
      </c>
      <c r="AJ35" s="16">
        <v>0</v>
      </c>
      <c r="AK35" s="17">
        <v>0.95952894132859057</v>
      </c>
      <c r="AL35" s="16">
        <v>0</v>
      </c>
      <c r="AM35" s="17">
        <v>0</v>
      </c>
      <c r="AN35" s="18">
        <v>0</v>
      </c>
      <c r="AO35" s="20">
        <f t="shared" si="0"/>
        <v>95.952938435552454</v>
      </c>
    </row>
    <row r="36" spans="1:41">
      <c r="A36" s="14" t="s">
        <v>72</v>
      </c>
      <c r="B36" s="15" t="s">
        <v>1</v>
      </c>
      <c r="C36" s="15" t="s">
        <v>31</v>
      </c>
      <c r="D36" s="15" t="s">
        <v>3</v>
      </c>
      <c r="E36" s="15" t="s">
        <v>1</v>
      </c>
      <c r="F36" s="15" t="s">
        <v>1</v>
      </c>
      <c r="G36" s="15"/>
      <c r="H36" s="15"/>
      <c r="I36" s="15"/>
      <c r="J36" s="15"/>
      <c r="K36" s="15"/>
      <c r="L36" s="15"/>
      <c r="M36" s="16">
        <v>0</v>
      </c>
      <c r="N36" s="25">
        <v>296.10000000000002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296.10000000000002</v>
      </c>
      <c r="AF36" s="16">
        <v>0</v>
      </c>
      <c r="AG36" s="16">
        <v>0</v>
      </c>
      <c r="AH36" s="16">
        <v>296.065</v>
      </c>
      <c r="AI36" s="16">
        <v>-296.065</v>
      </c>
      <c r="AJ36" s="16">
        <v>0</v>
      </c>
      <c r="AK36" s="17">
        <v>0.9998817966903073</v>
      </c>
      <c r="AL36" s="16">
        <v>0</v>
      </c>
      <c r="AM36" s="17">
        <v>0</v>
      </c>
      <c r="AN36" s="18">
        <v>0</v>
      </c>
      <c r="AO36" s="19">
        <f t="shared" si="0"/>
        <v>100</v>
      </c>
    </row>
    <row r="37" spans="1:41" outlineLevel="1">
      <c r="A37" s="10" t="s">
        <v>73</v>
      </c>
      <c r="B37" s="11" t="s">
        <v>1</v>
      </c>
      <c r="C37" s="11" t="s">
        <v>32</v>
      </c>
      <c r="D37" s="11" t="s">
        <v>3</v>
      </c>
      <c r="E37" s="11" t="s">
        <v>1</v>
      </c>
      <c r="F37" s="11" t="s">
        <v>1</v>
      </c>
      <c r="G37" s="11"/>
      <c r="H37" s="11"/>
      <c r="I37" s="11"/>
      <c r="J37" s="11"/>
      <c r="K37" s="11"/>
      <c r="L37" s="11"/>
      <c r="M37" s="12">
        <v>0</v>
      </c>
      <c r="N37" s="26">
        <v>296.10000000000002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296.10000000000002</v>
      </c>
      <c r="AF37" s="16">
        <v>0</v>
      </c>
      <c r="AG37" s="16">
        <v>0</v>
      </c>
      <c r="AH37" s="16">
        <v>296.065</v>
      </c>
      <c r="AI37" s="16">
        <v>-296.065</v>
      </c>
      <c r="AJ37" s="16">
        <v>0</v>
      </c>
      <c r="AK37" s="17">
        <v>0.9998817966903073</v>
      </c>
      <c r="AL37" s="16">
        <v>0</v>
      </c>
      <c r="AM37" s="17">
        <v>0</v>
      </c>
      <c r="AN37" s="18">
        <v>0</v>
      </c>
      <c r="AO37" s="20">
        <f t="shared" si="0"/>
        <v>100</v>
      </c>
    </row>
    <row r="38" spans="1:41">
      <c r="A38" s="14" t="s">
        <v>74</v>
      </c>
      <c r="B38" s="15" t="s">
        <v>1</v>
      </c>
      <c r="C38" s="15" t="s">
        <v>33</v>
      </c>
      <c r="D38" s="15" t="s">
        <v>3</v>
      </c>
      <c r="E38" s="15" t="s">
        <v>1</v>
      </c>
      <c r="F38" s="15" t="s">
        <v>1</v>
      </c>
      <c r="G38" s="15"/>
      <c r="H38" s="15"/>
      <c r="I38" s="15"/>
      <c r="J38" s="15"/>
      <c r="K38" s="15"/>
      <c r="L38" s="15"/>
      <c r="M38" s="16">
        <v>0</v>
      </c>
      <c r="N38" s="25">
        <f>N39+N40+N41</f>
        <v>20613.099999999999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f>AE39+AE40+AE41</f>
        <v>20459.8</v>
      </c>
      <c r="AF38" s="16">
        <v>0</v>
      </c>
      <c r="AG38" s="16">
        <v>0</v>
      </c>
      <c r="AH38" s="16">
        <v>20459.799599999998</v>
      </c>
      <c r="AI38" s="16">
        <v>-20459.799599999998</v>
      </c>
      <c r="AJ38" s="16">
        <v>0</v>
      </c>
      <c r="AK38" s="17">
        <v>0.99256263013898216</v>
      </c>
      <c r="AL38" s="16">
        <v>0</v>
      </c>
      <c r="AM38" s="17">
        <v>0</v>
      </c>
      <c r="AN38" s="18">
        <v>0</v>
      </c>
      <c r="AO38" s="19">
        <f t="shared" si="0"/>
        <v>99.256298179313163</v>
      </c>
    </row>
    <row r="39" spans="1:41" outlineLevel="1">
      <c r="A39" s="10" t="s">
        <v>75</v>
      </c>
      <c r="B39" s="11" t="s">
        <v>1</v>
      </c>
      <c r="C39" s="11" t="s">
        <v>34</v>
      </c>
      <c r="D39" s="11" t="s">
        <v>3</v>
      </c>
      <c r="E39" s="11" t="s">
        <v>1</v>
      </c>
      <c r="F39" s="11" t="s">
        <v>1</v>
      </c>
      <c r="G39" s="11"/>
      <c r="H39" s="11"/>
      <c r="I39" s="11"/>
      <c r="J39" s="11"/>
      <c r="K39" s="11"/>
      <c r="L39" s="11"/>
      <c r="M39" s="12">
        <v>0</v>
      </c>
      <c r="N39" s="26">
        <v>1843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1842.6</v>
      </c>
      <c r="AF39" s="16">
        <v>0</v>
      </c>
      <c r="AG39" s="16">
        <v>0</v>
      </c>
      <c r="AH39" s="16">
        <v>1842.6003000000001</v>
      </c>
      <c r="AI39" s="16">
        <v>-1842.6003000000001</v>
      </c>
      <c r="AJ39" s="16">
        <v>0</v>
      </c>
      <c r="AK39" s="17">
        <v>0.99978312533912095</v>
      </c>
      <c r="AL39" s="16">
        <v>0</v>
      </c>
      <c r="AM39" s="17">
        <v>0</v>
      </c>
      <c r="AN39" s="18">
        <v>0</v>
      </c>
      <c r="AO39" s="20">
        <f t="shared" si="0"/>
        <v>99.978296256104173</v>
      </c>
    </row>
    <row r="40" spans="1:41" outlineLevel="1">
      <c r="A40" s="10" t="s">
        <v>76</v>
      </c>
      <c r="B40" s="11" t="s">
        <v>1</v>
      </c>
      <c r="C40" s="11" t="s">
        <v>35</v>
      </c>
      <c r="D40" s="11" t="s">
        <v>3</v>
      </c>
      <c r="E40" s="11" t="s">
        <v>1</v>
      </c>
      <c r="F40" s="11" t="s">
        <v>1</v>
      </c>
      <c r="G40" s="11"/>
      <c r="H40" s="11"/>
      <c r="I40" s="11"/>
      <c r="J40" s="11"/>
      <c r="K40" s="11"/>
      <c r="L40" s="11"/>
      <c r="M40" s="12">
        <v>0</v>
      </c>
      <c r="N40" s="26">
        <v>50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7">
        <v>0</v>
      </c>
      <c r="AL40" s="16">
        <v>0</v>
      </c>
      <c r="AM40" s="17">
        <v>0</v>
      </c>
      <c r="AN40" s="18">
        <v>0</v>
      </c>
      <c r="AO40" s="20">
        <f t="shared" si="0"/>
        <v>0</v>
      </c>
    </row>
    <row r="41" spans="1:41" outlineLevel="1">
      <c r="A41" s="10" t="s">
        <v>77</v>
      </c>
      <c r="B41" s="11" t="s">
        <v>1</v>
      </c>
      <c r="C41" s="11" t="s">
        <v>36</v>
      </c>
      <c r="D41" s="11" t="s">
        <v>3</v>
      </c>
      <c r="E41" s="11" t="s">
        <v>1</v>
      </c>
      <c r="F41" s="11" t="s">
        <v>1</v>
      </c>
      <c r="G41" s="11"/>
      <c r="H41" s="11"/>
      <c r="I41" s="11"/>
      <c r="J41" s="11"/>
      <c r="K41" s="11"/>
      <c r="L41" s="11"/>
      <c r="M41" s="12">
        <v>0</v>
      </c>
      <c r="N41" s="26">
        <v>18720.099999999999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18617.2</v>
      </c>
      <c r="AF41" s="16">
        <v>0</v>
      </c>
      <c r="AG41" s="16">
        <v>0</v>
      </c>
      <c r="AH41" s="16">
        <v>18617.1993</v>
      </c>
      <c r="AI41" s="16">
        <v>-18617.1993</v>
      </c>
      <c r="AJ41" s="16">
        <v>0</v>
      </c>
      <c r="AK41" s="17">
        <v>0.99450283053672095</v>
      </c>
      <c r="AL41" s="16">
        <v>0</v>
      </c>
      <c r="AM41" s="17">
        <v>0</v>
      </c>
      <c r="AN41" s="18">
        <v>0</v>
      </c>
      <c r="AO41" s="20">
        <f t="shared" si="0"/>
        <v>99.450323449126884</v>
      </c>
    </row>
    <row r="42" spans="1:41">
      <c r="A42" s="14" t="s">
        <v>78</v>
      </c>
      <c r="B42" s="15" t="s">
        <v>1</v>
      </c>
      <c r="C42" s="15" t="s">
        <v>37</v>
      </c>
      <c r="D42" s="15" t="s">
        <v>3</v>
      </c>
      <c r="E42" s="15" t="s">
        <v>1</v>
      </c>
      <c r="F42" s="15" t="s">
        <v>1</v>
      </c>
      <c r="G42" s="15"/>
      <c r="H42" s="15"/>
      <c r="I42" s="15"/>
      <c r="J42" s="15"/>
      <c r="K42" s="15"/>
      <c r="L42" s="15"/>
      <c r="M42" s="16">
        <v>0</v>
      </c>
      <c r="N42" s="25">
        <f>N43+N44</f>
        <v>12142.6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f>AE43+AE44</f>
        <v>12142.6</v>
      </c>
      <c r="AF42" s="16">
        <v>0</v>
      </c>
      <c r="AG42" s="16">
        <v>0</v>
      </c>
      <c r="AH42" s="16">
        <v>12142.542299999999</v>
      </c>
      <c r="AI42" s="16">
        <v>-12142.542299999999</v>
      </c>
      <c r="AJ42" s="16">
        <v>0</v>
      </c>
      <c r="AK42" s="17">
        <v>1</v>
      </c>
      <c r="AL42" s="16">
        <v>0</v>
      </c>
      <c r="AM42" s="17">
        <v>0</v>
      </c>
      <c r="AN42" s="18">
        <v>0</v>
      </c>
      <c r="AO42" s="19">
        <f t="shared" si="0"/>
        <v>100</v>
      </c>
    </row>
    <row r="43" spans="1:41" outlineLevel="1">
      <c r="A43" s="10" t="s">
        <v>79</v>
      </c>
      <c r="B43" s="11" t="s">
        <v>1</v>
      </c>
      <c r="C43" s="11" t="s">
        <v>38</v>
      </c>
      <c r="D43" s="11" t="s">
        <v>3</v>
      </c>
      <c r="E43" s="11" t="s">
        <v>1</v>
      </c>
      <c r="F43" s="11" t="s">
        <v>1</v>
      </c>
      <c r="G43" s="11"/>
      <c r="H43" s="11"/>
      <c r="I43" s="11"/>
      <c r="J43" s="11"/>
      <c r="K43" s="11"/>
      <c r="L43" s="11"/>
      <c r="M43" s="12">
        <v>0</v>
      </c>
      <c r="N43" s="26">
        <v>4399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4399</v>
      </c>
      <c r="AF43" s="16">
        <v>0</v>
      </c>
      <c r="AG43" s="16">
        <v>0</v>
      </c>
      <c r="AH43" s="16">
        <v>4398.9759999999997</v>
      </c>
      <c r="AI43" s="16">
        <v>-4398.9759999999997</v>
      </c>
      <c r="AJ43" s="16">
        <v>0</v>
      </c>
      <c r="AK43" s="17">
        <v>1</v>
      </c>
      <c r="AL43" s="16">
        <v>0</v>
      </c>
      <c r="AM43" s="17">
        <v>0</v>
      </c>
      <c r="AN43" s="18">
        <v>0</v>
      </c>
      <c r="AO43" s="20">
        <f t="shared" si="0"/>
        <v>100</v>
      </c>
    </row>
    <row r="44" spans="1:41" outlineLevel="1">
      <c r="A44" s="10" t="s">
        <v>80</v>
      </c>
      <c r="B44" s="11" t="s">
        <v>1</v>
      </c>
      <c r="C44" s="11" t="s">
        <v>39</v>
      </c>
      <c r="D44" s="11" t="s">
        <v>3</v>
      </c>
      <c r="E44" s="11" t="s">
        <v>1</v>
      </c>
      <c r="F44" s="11" t="s">
        <v>1</v>
      </c>
      <c r="G44" s="11"/>
      <c r="H44" s="11"/>
      <c r="I44" s="11"/>
      <c r="J44" s="11"/>
      <c r="K44" s="11"/>
      <c r="L44" s="11"/>
      <c r="M44" s="12">
        <v>0</v>
      </c>
      <c r="N44" s="26">
        <v>7743.6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7743.6</v>
      </c>
      <c r="AF44" s="16">
        <v>0</v>
      </c>
      <c r="AG44" s="16">
        <v>0</v>
      </c>
      <c r="AH44" s="16">
        <v>7743.5663000000004</v>
      </c>
      <c r="AI44" s="16">
        <v>-7743.5663000000004</v>
      </c>
      <c r="AJ44" s="16">
        <v>0</v>
      </c>
      <c r="AK44" s="17">
        <v>1</v>
      </c>
      <c r="AL44" s="16">
        <v>0</v>
      </c>
      <c r="AM44" s="17">
        <v>0</v>
      </c>
      <c r="AN44" s="18">
        <v>0</v>
      </c>
      <c r="AO44" s="20">
        <f t="shared" si="0"/>
        <v>100</v>
      </c>
    </row>
    <row r="45" spans="1:41" ht="14.25" customHeight="1">
      <c r="A45" s="14" t="s">
        <v>81</v>
      </c>
      <c r="B45" s="15" t="s">
        <v>1</v>
      </c>
      <c r="C45" s="15" t="s">
        <v>40</v>
      </c>
      <c r="D45" s="15" t="s">
        <v>3</v>
      </c>
      <c r="E45" s="15" t="s">
        <v>1</v>
      </c>
      <c r="F45" s="15" t="s">
        <v>1</v>
      </c>
      <c r="G45" s="15"/>
      <c r="H45" s="15"/>
      <c r="I45" s="15"/>
      <c r="J45" s="15"/>
      <c r="K45" s="15"/>
      <c r="L45" s="15"/>
      <c r="M45" s="16">
        <v>0</v>
      </c>
      <c r="N45" s="25">
        <v>13250.027599999999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13249.772999999999</v>
      </c>
      <c r="AF45" s="16">
        <v>0</v>
      </c>
      <c r="AG45" s="16">
        <v>0</v>
      </c>
      <c r="AH45" s="16">
        <v>13249.772999999999</v>
      </c>
      <c r="AI45" s="16">
        <v>-13249.772999999999</v>
      </c>
      <c r="AJ45" s="16">
        <v>0</v>
      </c>
      <c r="AK45" s="17">
        <v>0.99998078494568565</v>
      </c>
      <c r="AL45" s="16">
        <v>0</v>
      </c>
      <c r="AM45" s="17">
        <v>0</v>
      </c>
      <c r="AN45" s="18">
        <v>0</v>
      </c>
      <c r="AO45" s="19">
        <f t="shared" si="0"/>
        <v>99.99807849456856</v>
      </c>
    </row>
    <row r="46" spans="1:41" ht="17.25" customHeight="1" outlineLevel="1">
      <c r="A46" s="10" t="s">
        <v>82</v>
      </c>
      <c r="B46" s="11" t="s">
        <v>1</v>
      </c>
      <c r="C46" s="11" t="s">
        <v>41</v>
      </c>
      <c r="D46" s="11" t="s">
        <v>3</v>
      </c>
      <c r="E46" s="11" t="s">
        <v>1</v>
      </c>
      <c r="F46" s="11" t="s">
        <v>1</v>
      </c>
      <c r="G46" s="11"/>
      <c r="H46" s="11"/>
      <c r="I46" s="11"/>
      <c r="J46" s="11"/>
      <c r="K46" s="11"/>
      <c r="L46" s="11"/>
      <c r="M46" s="12">
        <v>0</v>
      </c>
      <c r="N46" s="26">
        <v>13250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13249.8</v>
      </c>
      <c r="AF46" s="16">
        <v>0</v>
      </c>
      <c r="AG46" s="16">
        <v>0</v>
      </c>
      <c r="AH46" s="16">
        <v>13249.772999999999</v>
      </c>
      <c r="AI46" s="16">
        <v>-13249.772999999999</v>
      </c>
      <c r="AJ46" s="16">
        <v>0</v>
      </c>
      <c r="AK46" s="17">
        <v>0.99998078494568565</v>
      </c>
      <c r="AL46" s="16">
        <v>0</v>
      </c>
      <c r="AM46" s="17">
        <v>0</v>
      </c>
      <c r="AN46" s="18">
        <v>0</v>
      </c>
      <c r="AO46" s="20">
        <f t="shared" si="0"/>
        <v>99.998490566037731</v>
      </c>
    </row>
    <row r="47" spans="1:41" ht="12.75" customHeight="1">
      <c r="A47" s="68" t="s">
        <v>42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">
        <v>0</v>
      </c>
      <c r="N47" s="27">
        <f>N45+N42+N38+N36+N34+N27+N23+N17+N14+N8</f>
        <v>659053.92760000005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f>AE45+AE42+AE38+AE36+AE34+AE27+AE23+AE17+AE14+AE8</f>
        <v>626407.473</v>
      </c>
      <c r="AF47" s="6">
        <v>0</v>
      </c>
      <c r="AG47" s="6">
        <v>0</v>
      </c>
      <c r="AH47" s="6">
        <v>626407.52159999998</v>
      </c>
      <c r="AI47" s="6">
        <v>-626407.52159999998</v>
      </c>
      <c r="AJ47" s="6">
        <v>0</v>
      </c>
      <c r="AK47" s="7">
        <v>0.95046479601959044</v>
      </c>
      <c r="AL47" s="6">
        <v>0</v>
      </c>
      <c r="AM47" s="7">
        <v>0</v>
      </c>
      <c r="AN47" s="13">
        <v>0</v>
      </c>
      <c r="AO47" s="19">
        <f t="shared" si="0"/>
        <v>95.046466877318394</v>
      </c>
    </row>
    <row r="48" spans="1:41" ht="12.75" customHeight="1">
      <c r="A48" s="58" t="s">
        <v>91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</row>
    <row r="49" spans="1:41" ht="2.25" customHeight="1">
      <c r="A49" s="66" t="s">
        <v>43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2"/>
    </row>
  </sheetData>
  <mergeCells count="45">
    <mergeCell ref="T6:T7"/>
    <mergeCell ref="M6:M7"/>
    <mergeCell ref="F6:F7"/>
    <mergeCell ref="I6:I7"/>
    <mergeCell ref="B6:B7"/>
    <mergeCell ref="C6:C7"/>
    <mergeCell ref="D6:D7"/>
    <mergeCell ref="H6:H7"/>
    <mergeCell ref="N6:N7"/>
    <mergeCell ref="AJ6:AJ7"/>
    <mergeCell ref="AF6:AF7"/>
    <mergeCell ref="AG6:AG7"/>
    <mergeCell ref="A49:AD49"/>
    <mergeCell ref="A47:L47"/>
    <mergeCell ref="P6:P7"/>
    <mergeCell ref="Q6:Q7"/>
    <mergeCell ref="R6:R7"/>
    <mergeCell ref="S6:S7"/>
    <mergeCell ref="O6:O7"/>
    <mergeCell ref="U6:U7"/>
    <mergeCell ref="V6:V7"/>
    <mergeCell ref="AB6:AB7"/>
    <mergeCell ref="A48:AO48"/>
    <mergeCell ref="A6:A7"/>
    <mergeCell ref="Y6:Y7"/>
    <mergeCell ref="Z6:Z7"/>
    <mergeCell ref="AA6:AA7"/>
    <mergeCell ref="L6:L7"/>
    <mergeCell ref="J6:J7"/>
    <mergeCell ref="K6:K7"/>
    <mergeCell ref="E6:E7"/>
    <mergeCell ref="W6:W7"/>
    <mergeCell ref="G6:G7"/>
    <mergeCell ref="C1:AO1"/>
    <mergeCell ref="C2:AO2"/>
    <mergeCell ref="A4:AO4"/>
    <mergeCell ref="C3:AO3"/>
    <mergeCell ref="AC6:AC7"/>
    <mergeCell ref="AL6:AL7"/>
    <mergeCell ref="AE6:AE7"/>
    <mergeCell ref="AI6:AI7"/>
    <mergeCell ref="AO6:AO7"/>
    <mergeCell ref="AM6:AM7"/>
    <mergeCell ref="AN6:AN7"/>
    <mergeCell ref="AK6:AK7"/>
  </mergeCells>
  <phoneticPr fontId="0" type="noConversion"/>
  <pageMargins left="0.55118110236220474" right="0.39370078740157483" top="0.39370078740157483" bottom="0.19685039370078741" header="0.39370078740157483" footer="0.2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3D867D-DBD3-4545-A53D-0AAD9B616D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2021-05-25T07:54:20Z</cp:lastPrinted>
  <dcterms:created xsi:type="dcterms:W3CDTF">2021-02-17T05:57:46Z</dcterms:created>
  <dcterms:modified xsi:type="dcterms:W3CDTF">2021-05-25T07:54:57Z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14_50_48)(7).xlsx</vt:lpwstr>
  </property>
  <property fmtid="{D5CDD505-2E9C-101B-9397-08002B2CF9AE}" pid="3" name="Название отчета">
    <vt:lpwstr>Вариант (новый от 31.03.2017 14_50_48)(7).xlsx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