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showInkAnnotation="0" defaultThemeVersion="124226"/>
  <bookViews>
    <workbookView xWindow="120" yWindow="1440" windowWidth="19320" windowHeight="7290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Лист3!$A$1:$K$200</definedName>
  </definedNames>
  <calcPr calcId="125725"/>
</workbook>
</file>

<file path=xl/calcChain.xml><?xml version="1.0" encoding="utf-8"?>
<calcChain xmlns="http://schemas.openxmlformats.org/spreadsheetml/2006/main">
  <c r="E12" i="3"/>
  <c r="F12"/>
  <c r="G12"/>
  <c r="H12"/>
  <c r="I12"/>
  <c r="J12"/>
  <c r="K12"/>
  <c r="E13"/>
  <c r="F13"/>
  <c r="G13"/>
  <c r="I13"/>
  <c r="E14"/>
  <c r="F11"/>
  <c r="G11"/>
  <c r="H11"/>
  <c r="I11"/>
  <c r="J11"/>
  <c r="K11"/>
  <c r="E11"/>
  <c r="E163"/>
  <c r="F163"/>
  <c r="G163"/>
  <c r="H163"/>
  <c r="I163"/>
  <c r="J163"/>
  <c r="E164"/>
  <c r="F164"/>
  <c r="G164"/>
  <c r="H164"/>
  <c r="I164"/>
  <c r="J164"/>
  <c r="E165"/>
  <c r="F165"/>
  <c r="G165"/>
  <c r="H165"/>
  <c r="I165"/>
  <c r="J165"/>
  <c r="F162"/>
  <c r="G162"/>
  <c r="H162"/>
  <c r="I162"/>
  <c r="J162"/>
  <c r="E162"/>
  <c r="E166"/>
  <c r="F166"/>
  <c r="G166"/>
  <c r="H166"/>
  <c r="I166"/>
  <c r="J166"/>
  <c r="K167"/>
  <c r="K162" s="1"/>
  <c r="K168"/>
  <c r="K163" s="1"/>
  <c r="K169"/>
  <c r="K164" s="1"/>
  <c r="K170"/>
  <c r="E171"/>
  <c r="F171"/>
  <c r="G171"/>
  <c r="H171"/>
  <c r="I171"/>
  <c r="J171"/>
  <c r="K172"/>
  <c r="K173"/>
  <c r="K174"/>
  <c r="K175"/>
  <c r="E176"/>
  <c r="F176"/>
  <c r="G176"/>
  <c r="H176"/>
  <c r="I176"/>
  <c r="J176"/>
  <c r="K177"/>
  <c r="K178"/>
  <c r="K179"/>
  <c r="K180"/>
  <c r="E181"/>
  <c r="F181"/>
  <c r="G181"/>
  <c r="H181"/>
  <c r="I181"/>
  <c r="J181"/>
  <c r="K182"/>
  <c r="K183"/>
  <c r="K184"/>
  <c r="K185"/>
  <c r="E186"/>
  <c r="F186"/>
  <c r="G186"/>
  <c r="H186"/>
  <c r="I186"/>
  <c r="J186"/>
  <c r="K187"/>
  <c r="K188"/>
  <c r="K189"/>
  <c r="K190"/>
  <c r="E191"/>
  <c r="F191"/>
  <c r="G191"/>
  <c r="H191"/>
  <c r="I191"/>
  <c r="J191"/>
  <c r="K192"/>
  <c r="K193"/>
  <c r="K194"/>
  <c r="K195"/>
  <c r="E196"/>
  <c r="F196"/>
  <c r="G196"/>
  <c r="H196"/>
  <c r="I196"/>
  <c r="J196"/>
  <c r="K197"/>
  <c r="K198"/>
  <c r="K199"/>
  <c r="K200"/>
  <c r="K191" l="1"/>
  <c r="K196"/>
  <c r="K181"/>
  <c r="K165"/>
  <c r="K166"/>
  <c r="K171"/>
  <c r="K186"/>
  <c r="K176"/>
  <c r="K161" l="1"/>
  <c r="I161"/>
  <c r="G161"/>
  <c r="E161"/>
  <c r="F161" l="1"/>
  <c r="H161"/>
  <c r="J161"/>
  <c r="E138"/>
  <c r="F97" l="1"/>
  <c r="G97"/>
  <c r="H97"/>
  <c r="I97"/>
  <c r="J97"/>
  <c r="F98"/>
  <c r="G98"/>
  <c r="H98"/>
  <c r="I98"/>
  <c r="J98"/>
  <c r="E99"/>
  <c r="F99"/>
  <c r="G99"/>
  <c r="H99"/>
  <c r="I99"/>
  <c r="J99"/>
  <c r="F96"/>
  <c r="G96"/>
  <c r="H96"/>
  <c r="I96"/>
  <c r="J96"/>
  <c r="E122" l="1"/>
  <c r="F122"/>
  <c r="G122"/>
  <c r="H122"/>
  <c r="I122"/>
  <c r="J122"/>
  <c r="E123"/>
  <c r="F123"/>
  <c r="G123"/>
  <c r="H123"/>
  <c r="I123"/>
  <c r="J123"/>
  <c r="E124"/>
  <c r="F124"/>
  <c r="G124"/>
  <c r="H124"/>
  <c r="I124"/>
  <c r="J124"/>
  <c r="F121"/>
  <c r="G121"/>
  <c r="H121"/>
  <c r="I121"/>
  <c r="J121"/>
  <c r="E121"/>
  <c r="E47" l="1"/>
  <c r="F47"/>
  <c r="G47"/>
  <c r="H47"/>
  <c r="I47"/>
  <c r="J47"/>
  <c r="E48"/>
  <c r="F48"/>
  <c r="G48"/>
  <c r="H48"/>
  <c r="I48"/>
  <c r="J48"/>
  <c r="E49"/>
  <c r="F49"/>
  <c r="G49"/>
  <c r="H49"/>
  <c r="I49"/>
  <c r="J49"/>
  <c r="F46"/>
  <c r="G46"/>
  <c r="H46"/>
  <c r="I46"/>
  <c r="J46"/>
  <c r="E46"/>
  <c r="E17"/>
  <c r="F17"/>
  <c r="G17"/>
  <c r="H17"/>
  <c r="I17"/>
  <c r="J17"/>
  <c r="E18"/>
  <c r="F18"/>
  <c r="G18"/>
  <c r="H18"/>
  <c r="I18"/>
  <c r="J18"/>
  <c r="E19"/>
  <c r="F19"/>
  <c r="G19"/>
  <c r="H19"/>
  <c r="I19"/>
  <c r="J19"/>
  <c r="F16"/>
  <c r="G16"/>
  <c r="H16"/>
  <c r="I16"/>
  <c r="J16"/>
  <c r="E16"/>
  <c r="E15" l="1"/>
  <c r="F136" l="1"/>
  <c r="G136"/>
  <c r="H136"/>
  <c r="I136"/>
  <c r="J136"/>
  <c r="F137"/>
  <c r="G137"/>
  <c r="H137"/>
  <c r="I137"/>
  <c r="J137"/>
  <c r="F138"/>
  <c r="G138"/>
  <c r="H138"/>
  <c r="I138"/>
  <c r="J138"/>
  <c r="F139"/>
  <c r="F14" s="1"/>
  <c r="G139"/>
  <c r="H139"/>
  <c r="I139"/>
  <c r="J139"/>
  <c r="E137"/>
  <c r="E139"/>
  <c r="F66"/>
  <c r="G66"/>
  <c r="H66"/>
  <c r="I66"/>
  <c r="J66"/>
  <c r="F67"/>
  <c r="G67"/>
  <c r="H67"/>
  <c r="I67"/>
  <c r="J67"/>
  <c r="F68"/>
  <c r="G68"/>
  <c r="H68"/>
  <c r="H13" s="1"/>
  <c r="I68"/>
  <c r="J68"/>
  <c r="J13" s="1"/>
  <c r="F69"/>
  <c r="G69"/>
  <c r="G14" s="1"/>
  <c r="H69"/>
  <c r="H14" s="1"/>
  <c r="I69"/>
  <c r="I14" s="1"/>
  <c r="J69"/>
  <c r="J14" s="1"/>
  <c r="E67"/>
  <c r="E68"/>
  <c r="E69"/>
  <c r="E66"/>
  <c r="K94"/>
  <c r="K93"/>
  <c r="K92"/>
  <c r="K91"/>
  <c r="J90"/>
  <c r="I90"/>
  <c r="H90"/>
  <c r="G90"/>
  <c r="F90"/>
  <c r="E90"/>
  <c r="I10" l="1"/>
  <c r="J95"/>
  <c r="H95"/>
  <c r="F95"/>
  <c r="I95"/>
  <c r="G95"/>
  <c r="K90"/>
  <c r="J135"/>
  <c r="H135"/>
  <c r="F135"/>
  <c r="I135"/>
  <c r="G135"/>
  <c r="E120"/>
  <c r="I120"/>
  <c r="G120"/>
  <c r="J120"/>
  <c r="H120"/>
  <c r="F120"/>
  <c r="E45"/>
  <c r="I45"/>
  <c r="G45"/>
  <c r="J45"/>
  <c r="H45"/>
  <c r="F45"/>
  <c r="I15"/>
  <c r="G15"/>
  <c r="J15"/>
  <c r="H15"/>
  <c r="F15"/>
  <c r="F10" l="1"/>
  <c r="G10"/>
  <c r="H10"/>
  <c r="J10"/>
  <c r="K144"/>
  <c r="K143"/>
  <c r="K142"/>
  <c r="K141"/>
  <c r="J140"/>
  <c r="I140"/>
  <c r="H140"/>
  <c r="G140"/>
  <c r="F140"/>
  <c r="E140"/>
  <c r="K140" l="1"/>
  <c r="K149"/>
  <c r="K148"/>
  <c r="K147"/>
  <c r="K146"/>
  <c r="J145"/>
  <c r="I145"/>
  <c r="H145"/>
  <c r="G145"/>
  <c r="F145"/>
  <c r="E145"/>
  <c r="K145" l="1"/>
  <c r="K29"/>
  <c r="K28"/>
  <c r="K27"/>
  <c r="K26"/>
  <c r="J25"/>
  <c r="I25"/>
  <c r="H25"/>
  <c r="G25"/>
  <c r="F25"/>
  <c r="E25"/>
  <c r="K25" l="1"/>
  <c r="F110"/>
  <c r="G110"/>
  <c r="H110"/>
  <c r="I110"/>
  <c r="J110"/>
  <c r="F105"/>
  <c r="G105"/>
  <c r="H105"/>
  <c r="I105"/>
  <c r="J105"/>
  <c r="F100" l="1"/>
  <c r="G100"/>
  <c r="H100"/>
  <c r="I100"/>
  <c r="J100"/>
  <c r="H60"/>
  <c r="I60"/>
  <c r="J60"/>
  <c r="F60"/>
  <c r="G60"/>
  <c r="G50"/>
  <c r="H50"/>
  <c r="I50"/>
  <c r="J50"/>
  <c r="K39"/>
  <c r="K38"/>
  <c r="K37"/>
  <c r="K36"/>
  <c r="J35"/>
  <c r="I35"/>
  <c r="H35"/>
  <c r="G35"/>
  <c r="F35"/>
  <c r="E35"/>
  <c r="K35" l="1"/>
  <c r="K32"/>
  <c r="E130"/>
  <c r="F130"/>
  <c r="G130"/>
  <c r="H130"/>
  <c r="I130"/>
  <c r="J130"/>
  <c r="K159"/>
  <c r="K157"/>
  <c r="E156"/>
  <c r="E136" s="1"/>
  <c r="E135" s="1"/>
  <c r="J155"/>
  <c r="I155"/>
  <c r="H155"/>
  <c r="G155"/>
  <c r="F155"/>
  <c r="K154"/>
  <c r="K153"/>
  <c r="K152"/>
  <c r="K151"/>
  <c r="J150"/>
  <c r="I150"/>
  <c r="H150"/>
  <c r="G150"/>
  <c r="F150"/>
  <c r="E150"/>
  <c r="K137" l="1"/>
  <c r="K139"/>
  <c r="K156"/>
  <c r="K136" s="1"/>
  <c r="K158"/>
  <c r="E155"/>
  <c r="K130"/>
  <c r="K150"/>
  <c r="K155" l="1"/>
  <c r="K138"/>
  <c r="K135" s="1"/>
  <c r="K134" l="1"/>
  <c r="K133"/>
  <c r="K132"/>
  <c r="K131"/>
  <c r="K129"/>
  <c r="K124" s="1"/>
  <c r="K128"/>
  <c r="K123" s="1"/>
  <c r="K127"/>
  <c r="K122" s="1"/>
  <c r="K126"/>
  <c r="K121" s="1"/>
  <c r="J125"/>
  <c r="I125"/>
  <c r="H125"/>
  <c r="G125"/>
  <c r="F125"/>
  <c r="E125"/>
  <c r="K59"/>
  <c r="K58"/>
  <c r="K57"/>
  <c r="K56"/>
  <c r="K21"/>
  <c r="K119"/>
  <c r="F70"/>
  <c r="G70"/>
  <c r="H70"/>
  <c r="I70"/>
  <c r="J70"/>
  <c r="K83"/>
  <c r="J80"/>
  <c r="I80"/>
  <c r="H80"/>
  <c r="G80"/>
  <c r="F80"/>
  <c r="K78"/>
  <c r="J75"/>
  <c r="I75"/>
  <c r="H75"/>
  <c r="G75"/>
  <c r="F75"/>
  <c r="K73"/>
  <c r="K79"/>
  <c r="K88"/>
  <c r="J85"/>
  <c r="I85"/>
  <c r="H85"/>
  <c r="G85"/>
  <c r="F85"/>
  <c r="I20"/>
  <c r="H20"/>
  <c r="F40"/>
  <c r="G40"/>
  <c r="H40"/>
  <c r="I40"/>
  <c r="J40"/>
  <c r="F115"/>
  <c r="G115"/>
  <c r="H115"/>
  <c r="I115"/>
  <c r="J115"/>
  <c r="F55"/>
  <c r="G55"/>
  <c r="H55"/>
  <c r="I55"/>
  <c r="J55"/>
  <c r="F50"/>
  <c r="K64"/>
  <c r="K63"/>
  <c r="K62"/>
  <c r="K61"/>
  <c r="E60"/>
  <c r="F30"/>
  <c r="G30"/>
  <c r="H30"/>
  <c r="I30"/>
  <c r="J30"/>
  <c r="K101"/>
  <c r="K102"/>
  <c r="K103"/>
  <c r="K104"/>
  <c r="K106"/>
  <c r="K107"/>
  <c r="K108"/>
  <c r="K109"/>
  <c r="K114"/>
  <c r="K117"/>
  <c r="K118"/>
  <c r="K51"/>
  <c r="K46" s="1"/>
  <c r="K52"/>
  <c r="K53"/>
  <c r="K48" s="1"/>
  <c r="K54"/>
  <c r="K22"/>
  <c r="K23"/>
  <c r="K31"/>
  <c r="K33"/>
  <c r="K34"/>
  <c r="K41"/>
  <c r="K42"/>
  <c r="K43"/>
  <c r="K44"/>
  <c r="G20"/>
  <c r="J20"/>
  <c r="F20"/>
  <c r="E105"/>
  <c r="E100"/>
  <c r="E55"/>
  <c r="E50"/>
  <c r="E40"/>
  <c r="E30"/>
  <c r="K116"/>
  <c r="E112"/>
  <c r="E97" s="1"/>
  <c r="E113"/>
  <c r="E98" s="1"/>
  <c r="K74"/>
  <c r="K89"/>
  <c r="K72"/>
  <c r="K86"/>
  <c r="E85"/>
  <c r="K82"/>
  <c r="K87"/>
  <c r="K84"/>
  <c r="E70"/>
  <c r="K71"/>
  <c r="E80"/>
  <c r="K81"/>
  <c r="K77"/>
  <c r="E75"/>
  <c r="K76"/>
  <c r="K99" l="1"/>
  <c r="K49"/>
  <c r="K47"/>
  <c r="K18"/>
  <c r="K17"/>
  <c r="K16"/>
  <c r="K120"/>
  <c r="K66"/>
  <c r="K67"/>
  <c r="K69"/>
  <c r="K68"/>
  <c r="K13" s="1"/>
  <c r="J65"/>
  <c r="H65"/>
  <c r="F65"/>
  <c r="E65"/>
  <c r="I65"/>
  <c r="G65"/>
  <c r="K45"/>
  <c r="K50"/>
  <c r="K100"/>
  <c r="K60"/>
  <c r="K105"/>
  <c r="K75"/>
  <c r="K30"/>
  <c r="K125"/>
  <c r="K70"/>
  <c r="K113"/>
  <c r="K98" s="1"/>
  <c r="K80"/>
  <c r="K85"/>
  <c r="E111"/>
  <c r="E96" s="1"/>
  <c r="E20"/>
  <c r="K20" s="1"/>
  <c r="K24"/>
  <c r="K19" s="1"/>
  <c r="K14" s="1"/>
  <c r="K112"/>
  <c r="K97" s="1"/>
  <c r="E115"/>
  <c r="K115"/>
  <c r="K55"/>
  <c r="K40"/>
  <c r="E95" l="1"/>
  <c r="E10"/>
  <c r="K65"/>
  <c r="K111"/>
  <c r="K96" s="1"/>
  <c r="E110"/>
  <c r="K95" l="1"/>
  <c r="K15"/>
  <c r="K110"/>
  <c r="K10" l="1"/>
</calcChain>
</file>

<file path=xl/sharedStrings.xml><?xml version="1.0" encoding="utf-8"?>
<sst xmlns="http://schemas.openxmlformats.org/spreadsheetml/2006/main" count="306" uniqueCount="102">
  <si>
    <t>№ п/п</t>
  </si>
  <si>
    <t>Наименование муниципальной программы, подпрограммы, мероприятия</t>
  </si>
  <si>
    <t>Источники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</si>
  <si>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</si>
  <si>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</si>
  <si>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</si>
  <si>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</si>
  <si>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</si>
  <si>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3</t>
  </si>
  <si>
    <t>4</t>
  </si>
  <si>
    <t xml:space="preserve">План реализации                                                                                                                                                                                          программы  "Комплексное развитие систем  коммунальной инфраструктуры муниципального образования городского округа город Вятские Поляны Кировской области" на 2014-2036 годы  </t>
  </si>
  <si>
    <t xml:space="preserve">Программа "Комплексное развитие систем коммунальной инфраструктуры муниципального образования городского округа город Вятские Поляны Кировской области" на 2014-2036 годы </t>
  </si>
  <si>
    <t>2019-2036</t>
  </si>
  <si>
    <t>Водоснабжение</t>
  </si>
  <si>
    <t>1.1.</t>
  </si>
  <si>
    <t>Водоотведение</t>
  </si>
  <si>
    <t>2.1.</t>
  </si>
  <si>
    <t>2.2.</t>
  </si>
  <si>
    <t>Энергоснабжение</t>
  </si>
  <si>
    <t>3.1.</t>
  </si>
  <si>
    <t>3.3.</t>
  </si>
  <si>
    <t>3.4.</t>
  </si>
  <si>
    <t>Газоснабжение</t>
  </si>
  <si>
    <t>4.1.</t>
  </si>
  <si>
    <t>4.2.</t>
  </si>
  <si>
    <t>4.3.</t>
  </si>
  <si>
    <t>4.4.</t>
  </si>
  <si>
    <t>всего, тыс. руб.</t>
  </si>
  <si>
    <t>2.3.</t>
  </si>
  <si>
    <t>3.2</t>
  </si>
  <si>
    <t>5</t>
  </si>
  <si>
    <t>5.1.</t>
  </si>
  <si>
    <t>5.2.</t>
  </si>
  <si>
    <t>Теплоснабжение</t>
  </si>
  <si>
    <t xml:space="preserve">к Программе                                                 
</t>
  </si>
  <si>
    <t>6.1.</t>
  </si>
  <si>
    <t>6.2.</t>
  </si>
  <si>
    <t>6.3.</t>
  </si>
  <si>
    <t>Проектирование и строительство электросетей и ТП в микрорайоне "Северный"</t>
  </si>
  <si>
    <t>Проектирование и строительство электросетей в микрорайоне "Восточный"</t>
  </si>
  <si>
    <t xml:space="preserve">Проектирование и строительство газопровода низкого давления
в микрорайоне «Северный» 
</t>
  </si>
  <si>
    <t xml:space="preserve">Проектирование и строительство газопровода в микрорайоне  «Восточный»
</t>
  </si>
  <si>
    <t>Утилизация ТБО</t>
  </si>
  <si>
    <t>6</t>
  </si>
  <si>
    <t>Проектирование и строительство электросетей в микрорайоне "Осинки"</t>
  </si>
  <si>
    <t>Проектирование и строительство водопроводных сетей в районе ул.Энергетиков</t>
  </si>
  <si>
    <t>Строительство самотечного канализационного коллектора до района ул. Энергетиков</t>
  </si>
  <si>
    <t>Проектирование и строительство электросетей и ТП в районе  ул.Энергетиков</t>
  </si>
  <si>
    <t>Проектирование и строительство газопровода низкого давления  в районе ул. Кооперативная</t>
  </si>
  <si>
    <t>Проектирование и строительство теплоснабжения в районе ул.Энергетиков</t>
  </si>
  <si>
    <t>Подключение к централизованной канализации промышленного парка, микрорайона «Северный»</t>
  </si>
  <si>
    <t>Проектирование и строительство газопровода низкого давления в микрорайоне «Осинки»</t>
  </si>
  <si>
    <t>1.2.</t>
  </si>
  <si>
    <t>1.3.</t>
  </si>
  <si>
    <t>1.4.</t>
  </si>
  <si>
    <t>1.5.</t>
  </si>
  <si>
    <t>Установка станций для умягчения воды из всех артезианских скважин</t>
  </si>
  <si>
    <t>Подключение к централизованной канализации микрорайона «Восточный»</t>
  </si>
  <si>
    <t>Проектирование и строительство нового водозабора и  водопроводных сетей  в районе ул. Луговая и микрорайона «Северный»</t>
  </si>
  <si>
    <t>Проектирование и строительство инженерных сетей и сооружений к микрорайону "Восточный" со строительством водозабора в районе д.Кушак</t>
  </si>
  <si>
    <t>Подготовка проектно-сметной документации на строительство межмуниципального полигона ТБО</t>
  </si>
  <si>
    <t>Строительство межмуниципального полигона ТБО</t>
  </si>
  <si>
    <t>Строительство третьей очереди полигона ТБО</t>
  </si>
  <si>
    <t>6.4.</t>
  </si>
  <si>
    <t>Проведение межевания земель, перевод земель из сельскохозяйственного оборота в промышленные для межмуниципального полигона ТБО</t>
  </si>
  <si>
    <t>Проектирование и строительство водопроводных сетей в микрорайоне «Осинки»,ул. Речная,  пер. Крайний</t>
  </si>
  <si>
    <t>3.5.</t>
  </si>
  <si>
    <t>Проектирование и строительство ТП в микр. комбината "Сокол"</t>
  </si>
  <si>
    <t xml:space="preserve">Проектирование и строительство блочной котельной в микрорайоне "Восточный"
</t>
  </si>
  <si>
    <t>администрация города</t>
  </si>
  <si>
    <t>ООО "Водоканал"</t>
  </si>
  <si>
    <t>ООО "Водоотведение"</t>
  </si>
  <si>
    <t xml:space="preserve">отдел архитектуры администрации города Вятские Поляны, МКУ "Ораганизация капитального строительства города Вятские Поляны" </t>
  </si>
  <si>
    <t xml:space="preserve">ООО "Экотех", отдел архитектуры администрации города Вятские Поляны, Управление по делам муниципальной собственности города Вятские Поляны </t>
  </si>
  <si>
    <t>Ответственный исполнитель/ соисполнитель</t>
  </si>
  <si>
    <t>ООО "Старая крепость" г.Киров</t>
  </si>
  <si>
    <t>ООО "Старая крепость" г.Киров, ООО "Малая энергетика"</t>
  </si>
  <si>
    <t>ОАО "Коммунэнерго"</t>
  </si>
  <si>
    <t>филиал ОАО "Газпром газораспределение г.Киров"</t>
  </si>
  <si>
    <t>7</t>
  </si>
  <si>
    <t>Инвестиционная программа  МУП "КЭС "Энерго" в сфере теплоснабжения на 2015-2017 годы</t>
  </si>
  <si>
    <t>7.1.</t>
  </si>
  <si>
    <t xml:space="preserve">Проектирование по замене котла ОПИ-ЗМЗ-4-14 на водогрейный котел марки «Термотехник ТТ100» мощностью 5МВт на котельной по ул. Азина,9а </t>
  </si>
  <si>
    <t>МУП "КЭС "Энерго"</t>
  </si>
  <si>
    <t xml:space="preserve">Замена котла ОПИ-ЗМЗ-4-14 на водогрейный котел марки «Термотехник ТТ100» мощностью 5МВт на котельной по ул. Азина,9а  </t>
  </si>
  <si>
    <t>Разработка проектно-сметной документации по объекту " Замена котла ДКВ-4-13 на водогрейный котел ТТ100 5МВт в котельной по ул. Гагарина, 12А г. Вятские Поляны Кировской области</t>
  </si>
  <si>
    <t>Замена котла ДКВ-4-13 на водогрейный котел ТТ100 5МВт в котельной по ул. Гагарина, 12А г. Вятские Поляны Кировской области</t>
  </si>
  <si>
    <t>Техническое перевооружение ЦТП №3, ул.Калинина,4</t>
  </si>
  <si>
    <t>Техническое пере-вооружение ЦТП №5, ул.Ленина,110</t>
  </si>
  <si>
    <t>Техническое перевооружение ЦТП №6, ул.Первомайская, 84</t>
  </si>
  <si>
    <t>7.2.</t>
  </si>
  <si>
    <t>7.3.</t>
  </si>
  <si>
    <t>7.4.</t>
  </si>
  <si>
    <t>7.5.</t>
  </si>
  <si>
    <t>7.6.</t>
  </si>
  <si>
    <t>7.7.</t>
  </si>
  <si>
    <t>Управление по делам муниципальной собственности города Вятские Поляны, администрация района</t>
  </si>
  <si>
    <t xml:space="preserve">отдел архитектуры администрации города Вятские Поляны, Управление по делам муниципальной собственности города Вятские Поляны,  МКУ "Ораганизация капитального строительства города Вятские Поляны"  </t>
  </si>
  <si>
    <t>к решению Вятскополянской городской Думы</t>
  </si>
  <si>
    <t xml:space="preserve">Приложение № 1 </t>
  </si>
  <si>
    <t>Приложение № 1</t>
  </si>
  <si>
    <t>от 24.02.2016 №14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</si>
</sst>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3">
    <font>
      <sz val="10"/>
      <name val="Arial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0" tint="-0.249977111117893"/>
      <name val="Arial"/>
      <family val="2"/>
      <charset val="204"/>
    </font>
    <font>
      <b/>
      <u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7"/>
      <name val="Times New Roman"/>
      <family val="1"/>
      <charset val="204"/>
    </font>
    <font>
      <b/>
      <u/>
      <sz val="7"/>
      <name val="Times New Roman"/>
      <family val="1"/>
      <charset val="204"/>
    </font>
    <font>
      <b/>
      <u/>
      <sz val="7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1" fontId="6" fillId="2" borderId="5" xfId="0" applyNumberFormat="1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0" fillId="0" borderId="0" xfId="0" applyBorder="1"/>
    <xf numFmtId="0" fontId="5" fillId="0" borderId="0" xfId="0" applyFont="1"/>
    <xf numFmtId="49" fontId="3" fillId="2" borderId="3" xfId="0" applyNumberFormat="1" applyFont="1" applyFill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12" fillId="0" borderId="0" xfId="0" applyFont="1"/>
    <xf numFmtId="0" fontId="0" fillId="0" borderId="1" xfId="0" applyBorder="1"/>
    <xf numFmtId="0" fontId="10" fillId="0" borderId="0" xfId="0" applyFont="1"/>
    <xf numFmtId="0" fontId="5" fillId="0" borderId="6" xfId="0" applyFont="1" applyBorder="1"/>
    <xf numFmtId="0" fontId="14" fillId="0" borderId="6" xfId="0" applyFont="1" applyBorder="1"/>
    <xf numFmtId="0" fontId="14" fillId="0" borderId="0" xfId="0" applyFont="1"/>
    <xf numFmtId="0" fontId="13" fillId="0" borderId="0" xfId="0" applyFont="1"/>
    <xf numFmtId="0" fontId="3" fillId="0" borderId="1" xfId="0" applyFont="1" applyFill="1" applyBorder="1" applyAlignment="1">
      <alignment wrapText="1"/>
    </xf>
    <xf numFmtId="0" fontId="6" fillId="0" borderId="5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3" fillId="2" borderId="2" xfId="0" applyFont="1" applyFill="1" applyBorder="1" applyAlignment="1">
      <alignment horizontal="center" vertical="top"/>
    </xf>
    <xf numFmtId="164" fontId="0" fillId="0" borderId="6" xfId="0" applyNumberFormat="1" applyBorder="1"/>
    <xf numFmtId="1" fontId="16" fillId="2" borderId="1" xfId="0" applyNumberFormat="1" applyFont="1" applyFill="1" applyBorder="1" applyAlignment="1">
      <alignment horizontal="center" vertical="top" wrapText="1"/>
    </xf>
    <xf numFmtId="1" fontId="16" fillId="2" borderId="1" xfId="0" applyNumberFormat="1" applyFont="1" applyFill="1" applyBorder="1" applyAlignment="1">
      <alignment horizontal="right" vertical="top" wrapText="1"/>
    </xf>
    <xf numFmtId="0" fontId="6" fillId="2" borderId="2" xfId="0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vertical="top"/>
    </xf>
    <xf numFmtId="49" fontId="6" fillId="2" borderId="2" xfId="0" applyNumberFormat="1" applyFont="1" applyFill="1" applyBorder="1" applyAlignment="1">
      <alignment vertical="top"/>
    </xf>
    <xf numFmtId="49" fontId="6" fillId="2" borderId="2" xfId="0" applyNumberFormat="1" applyFont="1" applyFill="1" applyBorder="1" applyAlignment="1">
      <alignment horizontal="center" vertical="top"/>
    </xf>
    <xf numFmtId="0" fontId="21" fillId="0" borderId="0" xfId="0" applyFont="1"/>
    <xf numFmtId="1" fontId="16" fillId="2" borderId="5" xfId="0" applyNumberFormat="1" applyFont="1" applyFill="1" applyBorder="1" applyAlignment="1">
      <alignment horizontal="center" vertical="center"/>
    </xf>
    <xf numFmtId="1" fontId="16" fillId="2" borderId="5" xfId="0" applyNumberFormat="1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2" fontId="16" fillId="2" borderId="1" xfId="0" applyNumberFormat="1" applyFont="1" applyFill="1" applyBorder="1" applyAlignment="1">
      <alignment horizontal="right" vertical="top" wrapText="1"/>
    </xf>
    <xf numFmtId="2" fontId="16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right" vertical="center"/>
    </xf>
    <xf numFmtId="164" fontId="16" fillId="2" borderId="5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164" fontId="16" fillId="2" borderId="1" xfId="0" applyNumberFormat="1" applyFont="1" applyFill="1" applyBorder="1" applyAlignment="1">
      <alignment horizontal="right" vertical="center"/>
    </xf>
    <xf numFmtId="165" fontId="16" fillId="2" borderId="1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right" vertical="top" wrapText="1"/>
    </xf>
    <xf numFmtId="0" fontId="7" fillId="0" borderId="10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top"/>
    </xf>
    <xf numFmtId="49" fontId="6" fillId="2" borderId="2" xfId="0" applyNumberFormat="1" applyFont="1" applyFill="1" applyBorder="1" applyAlignment="1">
      <alignment horizontal="center" vertical="top"/>
    </xf>
    <xf numFmtId="49" fontId="6" fillId="2" borderId="4" xfId="0" applyNumberFormat="1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justify"/>
    </xf>
    <xf numFmtId="0" fontId="3" fillId="2" borderId="3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18" fillId="2" borderId="3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18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0" fontId="17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center" vertical="top"/>
    </xf>
    <xf numFmtId="49" fontId="8" fillId="2" borderId="2" xfId="0" applyNumberFormat="1" applyFont="1" applyFill="1" applyBorder="1" applyAlignment="1">
      <alignment horizontal="center" vertical="top"/>
    </xf>
    <xf numFmtId="49" fontId="8" fillId="2" borderId="4" xfId="0" applyNumberFormat="1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0"/>
  <sheetViews>
    <sheetView tabSelected="1" topLeftCell="C1" zoomScale="120" zoomScaleNormal="120" workbookViewId="0">
      <selection activeCell="H3" sqref="H3:K3"/>
    </sheetView>
  </sheetViews>
  <sheetFormatPr defaultRowHeight="12.75"/>
  <cols>
    <col min="1" max="1" width="3.5703125" customWidth="1"/>
    <col min="2" max="2" width="33.42578125" customWidth="1"/>
    <col min="3" max="3" width="20.28515625" customWidth="1"/>
    <col min="4" max="4" width="22.28515625" customWidth="1"/>
    <col min="5" max="5" width="8.5703125" customWidth="1"/>
    <col min="6" max="6" width="10" customWidth="1"/>
    <col min="7" max="8" width="10.140625" customWidth="1"/>
    <col min="9" max="9" width="9.7109375" customWidth="1"/>
    <col min="10" max="10" width="10" customWidth="1"/>
    <col min="11" max="11" width="11.42578125" customWidth="1"/>
    <col min="12" max="12" width="12.28515625" bestFit="1" customWidth="1"/>
  </cols>
  <sheetData>
    <row r="1" spans="1:12" ht="15" customHeight="1">
      <c r="H1" s="75" t="s">
        <v>99</v>
      </c>
      <c r="I1" s="75"/>
      <c r="J1" s="75"/>
      <c r="K1" s="75"/>
    </row>
    <row r="2" spans="1:12" ht="15" customHeight="1">
      <c r="H2" s="75" t="s">
        <v>98</v>
      </c>
      <c r="I2" s="75"/>
      <c r="J2" s="75"/>
      <c r="K2" s="75"/>
    </row>
    <row r="3" spans="1:12" ht="15" customHeight="1">
      <c r="H3" s="75" t="s">
        <v>101</v>
      </c>
      <c r="I3" s="75"/>
      <c r="J3" s="75"/>
      <c r="K3" s="75"/>
    </row>
    <row r="4" spans="1:12" ht="15" customHeight="1">
      <c r="D4" s="28"/>
      <c r="E4" s="69"/>
      <c r="F4" s="69"/>
      <c r="G4" s="69"/>
      <c r="H4" s="76" t="s">
        <v>100</v>
      </c>
      <c r="I4" s="76"/>
      <c r="J4" s="76"/>
      <c r="K4" s="76"/>
      <c r="L4" s="68"/>
    </row>
    <row r="5" spans="1:12" ht="15" customHeight="1">
      <c r="A5" s="1"/>
      <c r="B5" s="1"/>
      <c r="C5" s="1"/>
      <c r="D5" s="70"/>
      <c r="E5" s="70"/>
      <c r="F5" s="70"/>
      <c r="G5" s="70"/>
      <c r="H5" s="77" t="s">
        <v>34</v>
      </c>
      <c r="I5" s="77"/>
      <c r="J5" s="77"/>
      <c r="K5" s="77"/>
      <c r="L5" s="68"/>
    </row>
    <row r="6" spans="1:12" ht="54" customHeight="1">
      <c r="A6" s="78" t="s">
        <v>10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68"/>
    </row>
    <row r="7" spans="1:12" hidden="1">
      <c r="A7" s="2"/>
      <c r="B7" s="2"/>
      <c r="C7" s="2"/>
      <c r="D7" s="2"/>
      <c r="E7" s="2"/>
      <c r="K7" s="27"/>
    </row>
    <row r="8" spans="1:12" ht="12.75" customHeight="1">
      <c r="A8" s="89" t="s">
        <v>0</v>
      </c>
      <c r="B8" s="89" t="s">
        <v>1</v>
      </c>
      <c r="C8" s="89" t="s">
        <v>74</v>
      </c>
      <c r="D8" s="89" t="s">
        <v>2</v>
      </c>
      <c r="E8" s="87">
        <v>2014</v>
      </c>
      <c r="F8" s="85">
        <v>2015</v>
      </c>
      <c r="G8" s="85">
        <v>2016</v>
      </c>
      <c r="H8" s="85">
        <v>2017</v>
      </c>
      <c r="I8" s="85">
        <v>2018</v>
      </c>
      <c r="J8" s="86" t="s">
        <v>12</v>
      </c>
      <c r="K8" s="91" t="s">
        <v>27</v>
      </c>
      <c r="L8" s="24"/>
    </row>
    <row r="9" spans="1:12" ht="24.75" customHeight="1">
      <c r="A9" s="90"/>
      <c r="B9" s="90"/>
      <c r="C9" s="90"/>
      <c r="D9" s="90"/>
      <c r="E9" s="88"/>
      <c r="F9" s="85"/>
      <c r="G9" s="85"/>
      <c r="H9" s="85"/>
      <c r="I9" s="85"/>
      <c r="J9" s="86"/>
      <c r="K9" s="91"/>
      <c r="L9" s="24"/>
    </row>
    <row r="10" spans="1:12" ht="15.95" customHeight="1">
      <c r="A10" s="98"/>
      <c r="B10" s="135" t="s">
        <v>11</v>
      </c>
      <c r="C10" s="95" t="s">
        <v>69</v>
      </c>
      <c r="D10" s="3" t="s">
        <v>3</v>
      </c>
      <c r="E10" s="48">
        <f>SUM(E11:E14)</f>
        <v>0</v>
      </c>
      <c r="F10" s="61">
        <f t="shared" ref="F10:K10" si="0">SUM(F11:F14)</f>
        <v>19710.097999999998</v>
      </c>
      <c r="G10" s="61">
        <f t="shared" si="0"/>
        <v>27157.9</v>
      </c>
      <c r="H10" s="61">
        <f t="shared" si="0"/>
        <v>20407.900000000001</v>
      </c>
      <c r="I10" s="48">
        <f t="shared" si="0"/>
        <v>4700</v>
      </c>
      <c r="J10" s="48">
        <f t="shared" si="0"/>
        <v>597100</v>
      </c>
      <c r="K10" s="62">
        <f t="shared" si="0"/>
        <v>669075.89800000004</v>
      </c>
      <c r="L10" s="40"/>
    </row>
    <row r="11" spans="1:12" ht="15.95" customHeight="1">
      <c r="A11" s="99"/>
      <c r="B11" s="105"/>
      <c r="C11" s="96"/>
      <c r="D11" s="5" t="s">
        <v>4</v>
      </c>
      <c r="E11" s="49">
        <f>SUM(E16+E46+E66+E96+E121+E136+E162)</f>
        <v>0</v>
      </c>
      <c r="F11" s="49">
        <f t="shared" ref="F11:K11" si="1">SUM(F16+F46+F66+F96+F121+F136+F162)</f>
        <v>0</v>
      </c>
      <c r="G11" s="49">
        <f t="shared" si="1"/>
        <v>0</v>
      </c>
      <c r="H11" s="49">
        <f t="shared" si="1"/>
        <v>0</v>
      </c>
      <c r="I11" s="49">
        <f t="shared" si="1"/>
        <v>0</v>
      </c>
      <c r="J11" s="49">
        <f t="shared" si="1"/>
        <v>145000</v>
      </c>
      <c r="K11" s="64">
        <f t="shared" si="1"/>
        <v>145000</v>
      </c>
      <c r="L11" s="40"/>
    </row>
    <row r="12" spans="1:12" ht="15.95" customHeight="1">
      <c r="A12" s="99"/>
      <c r="B12" s="105"/>
      <c r="C12" s="96"/>
      <c r="D12" s="5" t="s">
        <v>5</v>
      </c>
      <c r="E12" s="49">
        <f t="shared" ref="E12:K12" si="2">SUM(E17+E47+E67+E97+E122+E137+E163)</f>
        <v>0</v>
      </c>
      <c r="F12" s="49">
        <f t="shared" si="2"/>
        <v>0</v>
      </c>
      <c r="G12" s="60">
        <f t="shared" si="2"/>
        <v>8930</v>
      </c>
      <c r="H12" s="49">
        <f t="shared" si="2"/>
        <v>0</v>
      </c>
      <c r="I12" s="49">
        <f t="shared" si="2"/>
        <v>0</v>
      </c>
      <c r="J12" s="49">
        <f t="shared" si="2"/>
        <v>295130</v>
      </c>
      <c r="K12" s="64">
        <f t="shared" si="2"/>
        <v>304060</v>
      </c>
      <c r="L12" s="40"/>
    </row>
    <row r="13" spans="1:12" ht="15.95" customHeight="1">
      <c r="A13" s="99"/>
      <c r="B13" s="105"/>
      <c r="C13" s="96"/>
      <c r="D13" s="5" t="s">
        <v>6</v>
      </c>
      <c r="E13" s="49">
        <f t="shared" ref="E13:K13" si="3">SUM(E18+E48+E68+E98+E123+E138+E164)</f>
        <v>0</v>
      </c>
      <c r="F13" s="49">
        <f t="shared" si="3"/>
        <v>0</v>
      </c>
      <c r="G13" s="60">
        <f t="shared" si="3"/>
        <v>1583</v>
      </c>
      <c r="H13" s="49">
        <f t="shared" si="3"/>
        <v>2000</v>
      </c>
      <c r="I13" s="49">
        <f t="shared" si="3"/>
        <v>0</v>
      </c>
      <c r="J13" s="49">
        <f t="shared" si="3"/>
        <v>56550</v>
      </c>
      <c r="K13" s="64">
        <f t="shared" si="3"/>
        <v>60133</v>
      </c>
      <c r="L13" s="40"/>
    </row>
    <row r="14" spans="1:12" ht="15.95" customHeight="1">
      <c r="A14" s="100"/>
      <c r="B14" s="106"/>
      <c r="C14" s="97"/>
      <c r="D14" s="5" t="s">
        <v>7</v>
      </c>
      <c r="E14" s="49">
        <f t="shared" ref="E14:K14" si="4">SUM(E19+E49+E69+E99+E124+E139+E165)</f>
        <v>0</v>
      </c>
      <c r="F14" s="60">
        <f t="shared" si="4"/>
        <v>19710.097999999998</v>
      </c>
      <c r="G14" s="60">
        <f t="shared" si="4"/>
        <v>16644.900000000001</v>
      </c>
      <c r="H14" s="60">
        <f t="shared" si="4"/>
        <v>18407.900000000001</v>
      </c>
      <c r="I14" s="49">
        <f t="shared" si="4"/>
        <v>4700</v>
      </c>
      <c r="J14" s="49">
        <f t="shared" si="4"/>
        <v>100420</v>
      </c>
      <c r="K14" s="64">
        <f t="shared" si="4"/>
        <v>159882.89799999999</v>
      </c>
      <c r="L14" s="40"/>
    </row>
    <row r="15" spans="1:12" ht="14.1" customHeight="1">
      <c r="A15" s="7">
        <v>1</v>
      </c>
      <c r="B15" s="107" t="s">
        <v>13</v>
      </c>
      <c r="C15" s="95"/>
      <c r="D15" s="3" t="s">
        <v>3</v>
      </c>
      <c r="E15" s="41">
        <f>SUM(E16:E19)</f>
        <v>0</v>
      </c>
      <c r="F15" s="41">
        <f t="shared" ref="F15:K15" si="5">SUM(F16:F19)</f>
        <v>298</v>
      </c>
      <c r="G15" s="41">
        <f t="shared" si="5"/>
        <v>1750</v>
      </c>
      <c r="H15" s="41">
        <f t="shared" si="5"/>
        <v>2100</v>
      </c>
      <c r="I15" s="41">
        <f t="shared" si="5"/>
        <v>4700</v>
      </c>
      <c r="J15" s="41">
        <f t="shared" si="5"/>
        <v>323500</v>
      </c>
      <c r="K15" s="41">
        <f t="shared" si="5"/>
        <v>332348</v>
      </c>
      <c r="L15" s="24"/>
    </row>
    <row r="16" spans="1:12" ht="14.1" customHeight="1">
      <c r="A16" s="7"/>
      <c r="B16" s="108"/>
      <c r="C16" s="96"/>
      <c r="D16" s="5" t="s">
        <v>4</v>
      </c>
      <c r="E16" s="42">
        <f>SUM(E21+E26+E31+E36+E41)</f>
        <v>0</v>
      </c>
      <c r="F16" s="42">
        <f t="shared" ref="F16:K16" si="6">SUM(F21+F26+F31+F36+F41)</f>
        <v>0</v>
      </c>
      <c r="G16" s="42">
        <f t="shared" si="6"/>
        <v>0</v>
      </c>
      <c r="H16" s="42">
        <f t="shared" si="6"/>
        <v>0</v>
      </c>
      <c r="I16" s="42">
        <f t="shared" si="6"/>
        <v>0</v>
      </c>
      <c r="J16" s="42">
        <f t="shared" si="6"/>
        <v>120000</v>
      </c>
      <c r="K16" s="42">
        <f t="shared" si="6"/>
        <v>120000</v>
      </c>
      <c r="L16" s="24"/>
    </row>
    <row r="17" spans="1:12" ht="14.1" customHeight="1">
      <c r="A17" s="7"/>
      <c r="B17" s="108"/>
      <c r="C17" s="96"/>
      <c r="D17" s="5" t="s">
        <v>5</v>
      </c>
      <c r="E17" s="42">
        <f t="shared" ref="E17:K17" si="7">SUM(E22+E27+E32+E37+E42)</f>
        <v>0</v>
      </c>
      <c r="F17" s="42">
        <f t="shared" si="7"/>
        <v>0</v>
      </c>
      <c r="G17" s="42">
        <f t="shared" si="7"/>
        <v>0</v>
      </c>
      <c r="H17" s="42">
        <f t="shared" si="7"/>
        <v>0</v>
      </c>
      <c r="I17" s="42">
        <f t="shared" si="7"/>
        <v>0</v>
      </c>
      <c r="J17" s="42">
        <f t="shared" si="7"/>
        <v>122630</v>
      </c>
      <c r="K17" s="42">
        <f t="shared" si="7"/>
        <v>122630</v>
      </c>
      <c r="L17" s="24"/>
    </row>
    <row r="18" spans="1:12" ht="14.1" customHeight="1">
      <c r="A18" s="7"/>
      <c r="B18" s="108"/>
      <c r="C18" s="96"/>
      <c r="D18" s="5" t="s">
        <v>6</v>
      </c>
      <c r="E18" s="42">
        <f t="shared" ref="E18:K18" si="8">SUM(E23+E28+E33+E38+E43)</f>
        <v>0</v>
      </c>
      <c r="F18" s="42">
        <f t="shared" si="8"/>
        <v>0</v>
      </c>
      <c r="G18" s="42">
        <f t="shared" si="8"/>
        <v>0</v>
      </c>
      <c r="H18" s="42">
        <f t="shared" si="8"/>
        <v>0</v>
      </c>
      <c r="I18" s="42">
        <f t="shared" si="8"/>
        <v>0</v>
      </c>
      <c r="J18" s="42">
        <f t="shared" si="8"/>
        <v>48500</v>
      </c>
      <c r="K18" s="42">
        <f t="shared" si="8"/>
        <v>48500</v>
      </c>
      <c r="L18" s="24"/>
    </row>
    <row r="19" spans="1:12" ht="14.1" customHeight="1">
      <c r="A19" s="7"/>
      <c r="B19" s="109"/>
      <c r="C19" s="97"/>
      <c r="D19" s="5" t="s">
        <v>7</v>
      </c>
      <c r="E19" s="42">
        <f t="shared" ref="E19:K19" si="9">SUM(E24+E29+E34+E39+E44)</f>
        <v>0</v>
      </c>
      <c r="F19" s="42">
        <f t="shared" si="9"/>
        <v>298</v>
      </c>
      <c r="G19" s="42">
        <f t="shared" si="9"/>
        <v>1750</v>
      </c>
      <c r="H19" s="42">
        <f t="shared" si="9"/>
        <v>2100</v>
      </c>
      <c r="I19" s="42">
        <f t="shared" si="9"/>
        <v>4700</v>
      </c>
      <c r="J19" s="42">
        <f t="shared" si="9"/>
        <v>32370</v>
      </c>
      <c r="K19" s="42">
        <f t="shared" si="9"/>
        <v>41218</v>
      </c>
      <c r="L19" s="24"/>
    </row>
    <row r="20" spans="1:12" ht="12.6" customHeight="1">
      <c r="A20" s="92" t="s">
        <v>14</v>
      </c>
      <c r="B20" s="104" t="s">
        <v>58</v>
      </c>
      <c r="C20" s="95" t="s">
        <v>70</v>
      </c>
      <c r="D20" s="3" t="s">
        <v>3</v>
      </c>
      <c r="E20" s="72">
        <f t="shared" ref="E20:J20" si="10">SUM(E21:E24)</f>
        <v>0</v>
      </c>
      <c r="F20" s="72">
        <f t="shared" si="10"/>
        <v>298</v>
      </c>
      <c r="G20" s="72">
        <f t="shared" si="10"/>
        <v>1500</v>
      </c>
      <c r="H20" s="72">
        <f>SUM(H21:H24)</f>
        <v>2000</v>
      </c>
      <c r="I20" s="72">
        <f>SUM(I21:I24)</f>
        <v>3500</v>
      </c>
      <c r="J20" s="72">
        <f t="shared" si="10"/>
        <v>0</v>
      </c>
      <c r="K20" s="71">
        <f>SUM(E20:J20)</f>
        <v>7298</v>
      </c>
      <c r="L20" s="24"/>
    </row>
    <row r="21" spans="1:12" ht="12.6" customHeight="1">
      <c r="A21" s="93"/>
      <c r="B21" s="110"/>
      <c r="C21" s="96"/>
      <c r="D21" s="5" t="s">
        <v>4</v>
      </c>
      <c r="E21" s="13">
        <v>0</v>
      </c>
      <c r="F21" s="14">
        <v>0</v>
      </c>
      <c r="G21" s="14">
        <v>0</v>
      </c>
      <c r="H21" s="14">
        <v>0</v>
      </c>
      <c r="I21" s="14">
        <v>0</v>
      </c>
      <c r="J21" s="15">
        <v>0</v>
      </c>
      <c r="K21" s="14">
        <f>SUM(E21:J21)</f>
        <v>0</v>
      </c>
      <c r="L21" s="24"/>
    </row>
    <row r="22" spans="1:12" ht="12.6" customHeight="1">
      <c r="A22" s="93"/>
      <c r="B22" s="110"/>
      <c r="C22" s="96"/>
      <c r="D22" s="5" t="s">
        <v>5</v>
      </c>
      <c r="E22" s="13">
        <v>0</v>
      </c>
      <c r="F22" s="14">
        <v>0</v>
      </c>
      <c r="G22" s="14">
        <v>0</v>
      </c>
      <c r="H22" s="14">
        <v>0</v>
      </c>
      <c r="I22" s="14">
        <v>0</v>
      </c>
      <c r="J22" s="15">
        <v>0</v>
      </c>
      <c r="K22" s="14">
        <f t="shared" ref="K22:K59" si="11">SUM(E22:J22)</f>
        <v>0</v>
      </c>
      <c r="L22" s="24"/>
    </row>
    <row r="23" spans="1:12" ht="12.6" customHeight="1">
      <c r="A23" s="93"/>
      <c r="B23" s="110"/>
      <c r="C23" s="96"/>
      <c r="D23" s="5" t="s">
        <v>6</v>
      </c>
      <c r="E23" s="16">
        <v>0</v>
      </c>
      <c r="F23" s="14">
        <v>0</v>
      </c>
      <c r="G23" s="14">
        <v>0</v>
      </c>
      <c r="H23" s="14">
        <v>0</v>
      </c>
      <c r="I23" s="14">
        <v>0</v>
      </c>
      <c r="J23" s="15">
        <v>0</v>
      </c>
      <c r="K23" s="14">
        <f t="shared" si="11"/>
        <v>0</v>
      </c>
      <c r="L23" s="24"/>
    </row>
    <row r="24" spans="1:12" ht="12.6" customHeight="1">
      <c r="A24" s="94"/>
      <c r="B24" s="111"/>
      <c r="C24" s="97"/>
      <c r="D24" s="5" t="s">
        <v>7</v>
      </c>
      <c r="E24" s="13">
        <v>0</v>
      </c>
      <c r="F24" s="14">
        <v>298</v>
      </c>
      <c r="G24" s="14">
        <v>1500</v>
      </c>
      <c r="H24" s="14">
        <v>2000</v>
      </c>
      <c r="I24" s="14">
        <v>3500</v>
      </c>
      <c r="J24" s="15">
        <v>0</v>
      </c>
      <c r="K24" s="14">
        <f t="shared" si="11"/>
        <v>7298</v>
      </c>
      <c r="L24" s="24"/>
    </row>
    <row r="25" spans="1:12" ht="12.6" customHeight="1">
      <c r="A25" s="39" t="s">
        <v>52</v>
      </c>
      <c r="B25" s="104" t="s">
        <v>65</v>
      </c>
      <c r="C25" s="95" t="s">
        <v>70</v>
      </c>
      <c r="D25" s="3" t="s">
        <v>3</v>
      </c>
      <c r="E25" s="72">
        <f t="shared" ref="E25:G25" si="12">SUM(E26:E29)</f>
        <v>0</v>
      </c>
      <c r="F25" s="72">
        <f t="shared" si="12"/>
        <v>0</v>
      </c>
      <c r="G25" s="72">
        <f t="shared" si="12"/>
        <v>0</v>
      </c>
      <c r="H25" s="72">
        <f>SUM(H26:H29)</f>
        <v>0</v>
      </c>
      <c r="I25" s="72">
        <f>SUM(I26:I29)</f>
        <v>0</v>
      </c>
      <c r="J25" s="72">
        <f t="shared" ref="J25" si="13">SUM(J26:J29)</f>
        <v>24700</v>
      </c>
      <c r="K25" s="71">
        <f>SUM(E25:J25)</f>
        <v>24700</v>
      </c>
      <c r="L25" s="24"/>
    </row>
    <row r="26" spans="1:12" ht="12.6" customHeight="1">
      <c r="A26" s="39"/>
      <c r="B26" s="110"/>
      <c r="C26" s="96"/>
      <c r="D26" s="5" t="s">
        <v>4</v>
      </c>
      <c r="E26" s="13">
        <v>0</v>
      </c>
      <c r="F26" s="14">
        <v>0</v>
      </c>
      <c r="G26" s="14">
        <v>0</v>
      </c>
      <c r="H26" s="14">
        <v>0</v>
      </c>
      <c r="I26" s="14">
        <v>0</v>
      </c>
      <c r="J26" s="15">
        <v>0</v>
      </c>
      <c r="K26" s="14">
        <f>SUM(E26:J26)</f>
        <v>0</v>
      </c>
      <c r="L26" s="24"/>
    </row>
    <row r="27" spans="1:12" ht="12.6" customHeight="1">
      <c r="A27" s="39"/>
      <c r="B27" s="110"/>
      <c r="C27" s="96"/>
      <c r="D27" s="5" t="s">
        <v>5</v>
      </c>
      <c r="E27" s="13">
        <v>0</v>
      </c>
      <c r="F27" s="14">
        <v>0</v>
      </c>
      <c r="G27" s="14">
        <v>0</v>
      </c>
      <c r="H27" s="14">
        <v>0</v>
      </c>
      <c r="I27" s="14">
        <v>0</v>
      </c>
      <c r="J27" s="15">
        <v>18530</v>
      </c>
      <c r="K27" s="14">
        <f t="shared" ref="K27:K29" si="14">SUM(E27:J27)</f>
        <v>18530</v>
      </c>
      <c r="L27" s="24"/>
    </row>
    <row r="28" spans="1:12" ht="12.6" customHeight="1">
      <c r="A28" s="39"/>
      <c r="B28" s="110"/>
      <c r="C28" s="96"/>
      <c r="D28" s="5" t="s">
        <v>6</v>
      </c>
      <c r="E28" s="16">
        <v>0</v>
      </c>
      <c r="F28" s="14">
        <v>0</v>
      </c>
      <c r="G28" s="14">
        <v>0</v>
      </c>
      <c r="H28" s="14">
        <v>0</v>
      </c>
      <c r="I28" s="14">
        <v>0</v>
      </c>
      <c r="J28" s="15">
        <v>3700</v>
      </c>
      <c r="K28" s="14">
        <f t="shared" si="14"/>
        <v>3700</v>
      </c>
      <c r="L28" s="24"/>
    </row>
    <row r="29" spans="1:12" ht="12.6" customHeight="1">
      <c r="A29" s="39"/>
      <c r="B29" s="111"/>
      <c r="C29" s="97"/>
      <c r="D29" s="5" t="s">
        <v>7</v>
      </c>
      <c r="E29" s="13">
        <v>0</v>
      </c>
      <c r="F29" s="14">
        <v>0</v>
      </c>
      <c r="G29" s="14">
        <v>0</v>
      </c>
      <c r="H29" s="14">
        <v>0</v>
      </c>
      <c r="I29" s="14">
        <v>0</v>
      </c>
      <c r="J29" s="15">
        <v>2470</v>
      </c>
      <c r="K29" s="14">
        <f t="shared" si="14"/>
        <v>2470</v>
      </c>
      <c r="L29" s="24"/>
    </row>
    <row r="30" spans="1:12" ht="12.6" customHeight="1">
      <c r="A30" s="79" t="s">
        <v>53</v>
      </c>
      <c r="B30" s="82" t="s">
        <v>56</v>
      </c>
      <c r="C30" s="95" t="s">
        <v>70</v>
      </c>
      <c r="D30" s="5" t="s">
        <v>3</v>
      </c>
      <c r="E30" s="11">
        <f t="shared" ref="E30:J30" si="15">SUM(E31:E34)</f>
        <v>0</v>
      </c>
      <c r="F30" s="11">
        <f t="shared" si="15"/>
        <v>0</v>
      </c>
      <c r="G30" s="11">
        <f t="shared" si="15"/>
        <v>0</v>
      </c>
      <c r="H30" s="11">
        <f t="shared" si="15"/>
        <v>0</v>
      </c>
      <c r="I30" s="11">
        <f t="shared" si="15"/>
        <v>1200</v>
      </c>
      <c r="J30" s="11">
        <f t="shared" si="15"/>
        <v>58800</v>
      </c>
      <c r="K30" s="71">
        <f t="shared" si="11"/>
        <v>60000</v>
      </c>
      <c r="L30" s="24"/>
    </row>
    <row r="31" spans="1:12" ht="12.6" customHeight="1">
      <c r="A31" s="80"/>
      <c r="B31" s="83"/>
      <c r="C31" s="96"/>
      <c r="D31" s="5" t="s">
        <v>4</v>
      </c>
      <c r="E31" s="13">
        <v>0</v>
      </c>
      <c r="F31" s="14">
        <v>0</v>
      </c>
      <c r="G31" s="14">
        <v>0</v>
      </c>
      <c r="H31" s="14">
        <v>0</v>
      </c>
      <c r="I31" s="14">
        <v>0</v>
      </c>
      <c r="J31" s="15">
        <v>0</v>
      </c>
      <c r="K31" s="14">
        <f t="shared" si="11"/>
        <v>0</v>
      </c>
      <c r="L31" s="24"/>
    </row>
    <row r="32" spans="1:12" ht="12.6" customHeight="1">
      <c r="A32" s="80"/>
      <c r="B32" s="83"/>
      <c r="C32" s="96"/>
      <c r="D32" s="5" t="s">
        <v>5</v>
      </c>
      <c r="E32" s="13">
        <v>0</v>
      </c>
      <c r="F32" s="14">
        <v>0</v>
      </c>
      <c r="G32" s="14">
        <v>0</v>
      </c>
      <c r="H32" s="14">
        <v>0</v>
      </c>
      <c r="I32" s="14">
        <v>0</v>
      </c>
      <c r="J32" s="15">
        <v>44100</v>
      </c>
      <c r="K32" s="14">
        <f t="shared" si="11"/>
        <v>44100</v>
      </c>
      <c r="L32" s="29"/>
    </row>
    <row r="33" spans="1:12" ht="12.6" customHeight="1">
      <c r="A33" s="80"/>
      <c r="B33" s="83"/>
      <c r="C33" s="96"/>
      <c r="D33" s="5" t="s">
        <v>6</v>
      </c>
      <c r="E33" s="17">
        <v>0</v>
      </c>
      <c r="F33" s="14">
        <v>0</v>
      </c>
      <c r="G33" s="14">
        <v>0</v>
      </c>
      <c r="H33" s="14">
        <v>0</v>
      </c>
      <c r="I33" s="14">
        <v>0</v>
      </c>
      <c r="J33" s="15">
        <v>8800</v>
      </c>
      <c r="K33" s="14">
        <f t="shared" si="11"/>
        <v>8800</v>
      </c>
      <c r="L33" s="24"/>
    </row>
    <row r="34" spans="1:12" ht="12.6" customHeight="1">
      <c r="A34" s="81"/>
      <c r="B34" s="84"/>
      <c r="C34" s="97"/>
      <c r="D34" s="5" t="s">
        <v>7</v>
      </c>
      <c r="E34" s="13">
        <v>0</v>
      </c>
      <c r="F34" s="14">
        <v>0</v>
      </c>
      <c r="G34" s="14">
        <v>0</v>
      </c>
      <c r="H34" s="14">
        <v>0</v>
      </c>
      <c r="I34" s="14">
        <v>1200</v>
      </c>
      <c r="J34" s="15">
        <v>5900</v>
      </c>
      <c r="K34" s="14">
        <f t="shared" si="11"/>
        <v>7100</v>
      </c>
      <c r="L34" s="24"/>
    </row>
    <row r="35" spans="1:12" ht="12.6" customHeight="1">
      <c r="A35" s="44" t="s">
        <v>54</v>
      </c>
      <c r="B35" s="82" t="s">
        <v>45</v>
      </c>
      <c r="C35" s="124" t="s">
        <v>75</v>
      </c>
      <c r="D35" s="37" t="s">
        <v>3</v>
      </c>
      <c r="E35" s="11">
        <f t="shared" ref="E35:J35" si="16">SUM(E36:E39)</f>
        <v>0</v>
      </c>
      <c r="F35" s="11">
        <f t="shared" si="16"/>
        <v>0</v>
      </c>
      <c r="G35" s="11">
        <f t="shared" si="16"/>
        <v>250</v>
      </c>
      <c r="H35" s="11">
        <f t="shared" si="16"/>
        <v>100</v>
      </c>
      <c r="I35" s="11">
        <f t="shared" si="16"/>
        <v>0</v>
      </c>
      <c r="J35" s="11">
        <f t="shared" si="16"/>
        <v>0</v>
      </c>
      <c r="K35" s="71">
        <f t="shared" ref="K35:K39" si="17">SUM(E35:J35)</f>
        <v>350</v>
      </c>
      <c r="L35" s="30"/>
    </row>
    <row r="36" spans="1:12" ht="12.6" customHeight="1">
      <c r="A36" s="45"/>
      <c r="B36" s="83"/>
      <c r="C36" s="125"/>
      <c r="D36" s="37" t="s">
        <v>4</v>
      </c>
      <c r="E36" s="17">
        <v>0</v>
      </c>
      <c r="F36" s="14">
        <v>0</v>
      </c>
      <c r="G36" s="14">
        <v>0</v>
      </c>
      <c r="H36" s="14">
        <v>0</v>
      </c>
      <c r="I36" s="14">
        <v>0</v>
      </c>
      <c r="J36" s="15">
        <v>0</v>
      </c>
      <c r="K36" s="14">
        <f t="shared" si="17"/>
        <v>0</v>
      </c>
      <c r="L36" s="31"/>
    </row>
    <row r="37" spans="1:12" ht="12.6" customHeight="1">
      <c r="A37" s="45"/>
      <c r="B37" s="83"/>
      <c r="C37" s="125"/>
      <c r="D37" s="37" t="s">
        <v>5</v>
      </c>
      <c r="E37" s="17">
        <v>0</v>
      </c>
      <c r="F37" s="14">
        <v>0</v>
      </c>
      <c r="G37" s="14">
        <v>0</v>
      </c>
      <c r="H37" s="14">
        <v>0</v>
      </c>
      <c r="I37" s="14">
        <v>0</v>
      </c>
      <c r="J37" s="15">
        <v>0</v>
      </c>
      <c r="K37" s="14">
        <f t="shared" si="17"/>
        <v>0</v>
      </c>
      <c r="L37" s="32"/>
    </row>
    <row r="38" spans="1:12" ht="12.6" customHeight="1">
      <c r="A38" s="45"/>
      <c r="B38" s="83"/>
      <c r="C38" s="125"/>
      <c r="D38" s="37" t="s">
        <v>6</v>
      </c>
      <c r="E38" s="17">
        <v>0</v>
      </c>
      <c r="F38" s="14">
        <v>0</v>
      </c>
      <c r="G38" s="14">
        <v>0</v>
      </c>
      <c r="H38" s="14">
        <v>0</v>
      </c>
      <c r="I38" s="14">
        <v>0</v>
      </c>
      <c r="J38" s="15">
        <v>0</v>
      </c>
      <c r="K38" s="14">
        <f t="shared" si="17"/>
        <v>0</v>
      </c>
      <c r="L38" s="31"/>
    </row>
    <row r="39" spans="1:12" ht="12.6" customHeight="1">
      <c r="A39" s="46"/>
      <c r="B39" s="43"/>
      <c r="C39" s="126"/>
      <c r="D39" s="37" t="s">
        <v>7</v>
      </c>
      <c r="E39" s="17">
        <v>0</v>
      </c>
      <c r="F39" s="14">
        <v>0</v>
      </c>
      <c r="G39" s="14">
        <v>250</v>
      </c>
      <c r="H39" s="14">
        <v>100</v>
      </c>
      <c r="I39" s="14">
        <v>0</v>
      </c>
      <c r="J39" s="15">
        <v>0</v>
      </c>
      <c r="K39" s="14">
        <f t="shared" si="17"/>
        <v>350</v>
      </c>
      <c r="L39" s="31"/>
    </row>
    <row r="40" spans="1:12" ht="12.95" customHeight="1">
      <c r="A40" s="79" t="s">
        <v>55</v>
      </c>
      <c r="B40" s="82" t="s">
        <v>59</v>
      </c>
      <c r="C40" s="95" t="s">
        <v>70</v>
      </c>
      <c r="D40" s="38" t="s">
        <v>3</v>
      </c>
      <c r="E40" s="73">
        <f>SUM(E41:E44)</f>
        <v>0</v>
      </c>
      <c r="F40" s="73">
        <f t="shared" ref="F40:K40" si="18">SUM(F41:F44)</f>
        <v>0</v>
      </c>
      <c r="G40" s="73">
        <f t="shared" si="18"/>
        <v>0</v>
      </c>
      <c r="H40" s="73">
        <f t="shared" si="18"/>
        <v>0</v>
      </c>
      <c r="I40" s="73">
        <f t="shared" si="18"/>
        <v>0</v>
      </c>
      <c r="J40" s="73">
        <f t="shared" si="18"/>
        <v>240000</v>
      </c>
      <c r="K40" s="74">
        <f t="shared" si="18"/>
        <v>240000</v>
      </c>
    </row>
    <row r="41" spans="1:12" ht="12.95" customHeight="1">
      <c r="A41" s="80"/>
      <c r="B41" s="83"/>
      <c r="C41" s="96"/>
      <c r="D41" s="37" t="s">
        <v>4</v>
      </c>
      <c r="E41" s="16">
        <v>0</v>
      </c>
      <c r="F41" s="14">
        <v>0</v>
      </c>
      <c r="G41" s="14">
        <v>0</v>
      </c>
      <c r="H41" s="14">
        <v>0</v>
      </c>
      <c r="I41" s="14">
        <v>0</v>
      </c>
      <c r="J41" s="15">
        <v>120000</v>
      </c>
      <c r="K41" s="14">
        <f t="shared" si="11"/>
        <v>120000</v>
      </c>
    </row>
    <row r="42" spans="1:12" ht="12.95" customHeight="1">
      <c r="A42" s="80"/>
      <c r="B42" s="83"/>
      <c r="C42" s="96"/>
      <c r="D42" s="37" t="s">
        <v>5</v>
      </c>
      <c r="E42" s="16">
        <v>0</v>
      </c>
      <c r="F42" s="14">
        <v>0</v>
      </c>
      <c r="G42" s="14">
        <v>0</v>
      </c>
      <c r="H42" s="14">
        <v>0</v>
      </c>
      <c r="I42" s="14">
        <v>0</v>
      </c>
      <c r="J42" s="15">
        <v>60000</v>
      </c>
      <c r="K42" s="14">
        <f t="shared" si="11"/>
        <v>60000</v>
      </c>
    </row>
    <row r="43" spans="1:12" ht="12.95" customHeight="1">
      <c r="A43" s="80"/>
      <c r="B43" s="83"/>
      <c r="C43" s="96"/>
      <c r="D43" s="37" t="s">
        <v>6</v>
      </c>
      <c r="E43" s="16">
        <v>0</v>
      </c>
      <c r="F43" s="14">
        <v>0</v>
      </c>
      <c r="G43" s="14">
        <v>0</v>
      </c>
      <c r="H43" s="14">
        <v>0</v>
      </c>
      <c r="I43" s="14">
        <v>0</v>
      </c>
      <c r="J43" s="15">
        <v>36000</v>
      </c>
      <c r="K43" s="14">
        <f t="shared" si="11"/>
        <v>36000</v>
      </c>
    </row>
    <row r="44" spans="1:12" ht="12.95" customHeight="1">
      <c r="A44" s="81"/>
      <c r="B44" s="84"/>
      <c r="C44" s="97"/>
      <c r="D44" s="37" t="s">
        <v>7</v>
      </c>
      <c r="E44" s="16">
        <v>0</v>
      </c>
      <c r="F44" s="14">
        <v>0</v>
      </c>
      <c r="G44" s="14">
        <v>0</v>
      </c>
      <c r="H44" s="14">
        <v>0</v>
      </c>
      <c r="I44" s="14">
        <v>0</v>
      </c>
      <c r="J44" s="15">
        <v>24000</v>
      </c>
      <c r="K44" s="14">
        <f t="shared" si="11"/>
        <v>24000</v>
      </c>
    </row>
    <row r="45" spans="1:12" ht="12.6" customHeight="1">
      <c r="A45" s="7">
        <v>2</v>
      </c>
      <c r="B45" s="121" t="s">
        <v>15</v>
      </c>
      <c r="C45" s="124"/>
      <c r="D45" s="3" t="s">
        <v>3</v>
      </c>
      <c r="E45" s="41">
        <f>SUM(E46:E49)</f>
        <v>0</v>
      </c>
      <c r="F45" s="41">
        <f t="shared" ref="F45:K45" si="19">SUM(F46:F49)</f>
        <v>0</v>
      </c>
      <c r="G45" s="41">
        <f t="shared" si="19"/>
        <v>320</v>
      </c>
      <c r="H45" s="41">
        <f t="shared" si="19"/>
        <v>120</v>
      </c>
      <c r="I45" s="41">
        <f t="shared" si="19"/>
        <v>0</v>
      </c>
      <c r="J45" s="41">
        <f t="shared" si="19"/>
        <v>195000</v>
      </c>
      <c r="K45" s="41">
        <f t="shared" si="19"/>
        <v>195440</v>
      </c>
      <c r="L45" s="24"/>
    </row>
    <row r="46" spans="1:12" ht="12.6" customHeight="1">
      <c r="A46" s="7"/>
      <c r="B46" s="122"/>
      <c r="C46" s="127"/>
      <c r="D46" s="5" t="s">
        <v>4</v>
      </c>
      <c r="E46" s="42">
        <f>SUM(E51+E56+E61)</f>
        <v>0</v>
      </c>
      <c r="F46" s="42">
        <f t="shared" ref="F46:J46" si="20">SUM(F51+F56+F61)</f>
        <v>0</v>
      </c>
      <c r="G46" s="42">
        <f t="shared" si="20"/>
        <v>0</v>
      </c>
      <c r="H46" s="42">
        <f t="shared" si="20"/>
        <v>0</v>
      </c>
      <c r="I46" s="42">
        <f t="shared" si="20"/>
        <v>0</v>
      </c>
      <c r="J46" s="42">
        <f t="shared" si="20"/>
        <v>25000</v>
      </c>
      <c r="K46" s="42">
        <f>SUM(K51+K56+K61)</f>
        <v>25000</v>
      </c>
      <c r="L46" s="24"/>
    </row>
    <row r="47" spans="1:12" ht="12.6" customHeight="1">
      <c r="A47" s="7"/>
      <c r="B47" s="122"/>
      <c r="C47" s="127"/>
      <c r="D47" s="5" t="s">
        <v>5</v>
      </c>
      <c r="E47" s="42">
        <f t="shared" ref="E47:K47" si="21">SUM(E52+E57+E62)</f>
        <v>0</v>
      </c>
      <c r="F47" s="42">
        <f t="shared" si="21"/>
        <v>0</v>
      </c>
      <c r="G47" s="42">
        <f t="shared" si="21"/>
        <v>0</v>
      </c>
      <c r="H47" s="42">
        <f t="shared" si="21"/>
        <v>0</v>
      </c>
      <c r="I47" s="42">
        <f t="shared" si="21"/>
        <v>0</v>
      </c>
      <c r="J47" s="42">
        <f t="shared" si="21"/>
        <v>162500</v>
      </c>
      <c r="K47" s="42">
        <f t="shared" si="21"/>
        <v>162500</v>
      </c>
      <c r="L47" s="24"/>
    </row>
    <row r="48" spans="1:12" ht="12.6" customHeight="1">
      <c r="A48" s="7"/>
      <c r="B48" s="122"/>
      <c r="C48" s="127"/>
      <c r="D48" s="5" t="s">
        <v>6</v>
      </c>
      <c r="E48" s="42">
        <f t="shared" ref="E48:K48" si="22">SUM(E53+E58+E63)</f>
        <v>0</v>
      </c>
      <c r="F48" s="42">
        <f t="shared" si="22"/>
        <v>0</v>
      </c>
      <c r="G48" s="42">
        <f t="shared" si="22"/>
        <v>0</v>
      </c>
      <c r="H48" s="42">
        <f t="shared" si="22"/>
        <v>0</v>
      </c>
      <c r="I48" s="42">
        <f t="shared" si="22"/>
        <v>0</v>
      </c>
      <c r="J48" s="42">
        <f t="shared" si="22"/>
        <v>7500</v>
      </c>
      <c r="K48" s="42">
        <f t="shared" si="22"/>
        <v>7500</v>
      </c>
      <c r="L48" s="24"/>
    </row>
    <row r="49" spans="1:12" ht="12.6" customHeight="1">
      <c r="A49" s="7"/>
      <c r="B49" s="123"/>
      <c r="C49" s="128"/>
      <c r="D49" s="5" t="s">
        <v>7</v>
      </c>
      <c r="E49" s="42">
        <f t="shared" ref="E49:K49" si="23">SUM(E54+E59+E64)</f>
        <v>0</v>
      </c>
      <c r="F49" s="42">
        <f t="shared" si="23"/>
        <v>0</v>
      </c>
      <c r="G49" s="42">
        <f t="shared" si="23"/>
        <v>320</v>
      </c>
      <c r="H49" s="42">
        <f t="shared" si="23"/>
        <v>120</v>
      </c>
      <c r="I49" s="42">
        <f t="shared" si="23"/>
        <v>0</v>
      </c>
      <c r="J49" s="42">
        <f t="shared" si="23"/>
        <v>0</v>
      </c>
      <c r="K49" s="42">
        <f t="shared" si="23"/>
        <v>440</v>
      </c>
      <c r="L49" s="24"/>
    </row>
    <row r="50" spans="1:12" ht="12.6" customHeight="1">
      <c r="A50" s="23" t="s">
        <v>16</v>
      </c>
      <c r="B50" s="82" t="s">
        <v>50</v>
      </c>
      <c r="C50" s="124" t="s">
        <v>71</v>
      </c>
      <c r="D50" s="38" t="s">
        <v>3</v>
      </c>
      <c r="E50" s="73">
        <f t="shared" ref="E50:K50" si="24">SUM(E51:E54)</f>
        <v>0</v>
      </c>
      <c r="F50" s="73">
        <f t="shared" si="24"/>
        <v>0</v>
      </c>
      <c r="G50" s="73">
        <f t="shared" si="24"/>
        <v>0</v>
      </c>
      <c r="H50" s="73">
        <f t="shared" si="24"/>
        <v>0</v>
      </c>
      <c r="I50" s="73">
        <f t="shared" si="24"/>
        <v>0</v>
      </c>
      <c r="J50" s="73">
        <f t="shared" si="24"/>
        <v>150000</v>
      </c>
      <c r="K50" s="74">
        <f t="shared" si="24"/>
        <v>150000</v>
      </c>
      <c r="L50" s="24"/>
    </row>
    <row r="51" spans="1:12" ht="12.6" customHeight="1">
      <c r="A51" s="8"/>
      <c r="B51" s="83"/>
      <c r="C51" s="125"/>
      <c r="D51" s="37" t="s">
        <v>4</v>
      </c>
      <c r="E51" s="16">
        <v>0</v>
      </c>
      <c r="F51" s="14">
        <v>0</v>
      </c>
      <c r="G51" s="14">
        <v>0</v>
      </c>
      <c r="H51" s="14">
        <v>0</v>
      </c>
      <c r="I51" s="14">
        <v>0</v>
      </c>
      <c r="J51" s="15">
        <v>0</v>
      </c>
      <c r="K51" s="14">
        <f t="shared" si="11"/>
        <v>0</v>
      </c>
      <c r="L51" s="29"/>
    </row>
    <row r="52" spans="1:12" ht="12.6" customHeight="1">
      <c r="A52" s="8"/>
      <c r="B52" s="83"/>
      <c r="C52" s="125"/>
      <c r="D52" s="37" t="s">
        <v>5</v>
      </c>
      <c r="E52" s="16">
        <v>0</v>
      </c>
      <c r="F52" s="14">
        <v>0</v>
      </c>
      <c r="G52" s="14">
        <v>0</v>
      </c>
      <c r="H52" s="14">
        <v>0</v>
      </c>
      <c r="I52" s="14">
        <v>0</v>
      </c>
      <c r="J52" s="15">
        <v>150000</v>
      </c>
      <c r="K52" s="14">
        <f t="shared" si="11"/>
        <v>150000</v>
      </c>
      <c r="L52" s="24"/>
    </row>
    <row r="53" spans="1:12" ht="12.6" customHeight="1">
      <c r="A53" s="8"/>
      <c r="B53" s="83"/>
      <c r="C53" s="125"/>
      <c r="D53" s="37" t="s">
        <v>6</v>
      </c>
      <c r="E53" s="16">
        <v>0</v>
      </c>
      <c r="F53" s="14">
        <v>0</v>
      </c>
      <c r="G53" s="14">
        <v>0</v>
      </c>
      <c r="H53" s="14">
        <v>0</v>
      </c>
      <c r="I53" s="14">
        <v>0</v>
      </c>
      <c r="J53" s="15">
        <v>0</v>
      </c>
      <c r="K53" s="14">
        <f t="shared" si="11"/>
        <v>0</v>
      </c>
    </row>
    <row r="54" spans="1:12" ht="12.6" customHeight="1">
      <c r="A54" s="9"/>
      <c r="B54" s="84"/>
      <c r="C54" s="126"/>
      <c r="D54" s="37" t="s">
        <v>7</v>
      </c>
      <c r="E54" s="16">
        <v>0</v>
      </c>
      <c r="F54" s="14">
        <v>0</v>
      </c>
      <c r="G54" s="14">
        <v>0</v>
      </c>
      <c r="H54" s="14">
        <v>0</v>
      </c>
      <c r="I54" s="14">
        <v>0</v>
      </c>
      <c r="J54" s="15">
        <v>0</v>
      </c>
      <c r="K54" s="14">
        <f t="shared" si="11"/>
        <v>0</v>
      </c>
    </row>
    <row r="55" spans="1:12" ht="12.6" customHeight="1">
      <c r="A55" s="8" t="s">
        <v>17</v>
      </c>
      <c r="B55" s="82" t="s">
        <v>57</v>
      </c>
      <c r="C55" s="124" t="s">
        <v>71</v>
      </c>
      <c r="D55" s="38" t="s">
        <v>3</v>
      </c>
      <c r="E55" s="73">
        <f>SUM(E56:E59)</f>
        <v>0</v>
      </c>
      <c r="F55" s="73">
        <f t="shared" ref="F55:K55" si="25">SUM(F56:F59)</f>
        <v>0</v>
      </c>
      <c r="G55" s="73">
        <f t="shared" si="25"/>
        <v>0</v>
      </c>
      <c r="H55" s="73">
        <f t="shared" si="25"/>
        <v>0</v>
      </c>
      <c r="I55" s="73">
        <f t="shared" si="25"/>
        <v>0</v>
      </c>
      <c r="J55" s="73">
        <f t="shared" si="25"/>
        <v>45000</v>
      </c>
      <c r="K55" s="74">
        <f t="shared" si="25"/>
        <v>45000</v>
      </c>
    </row>
    <row r="56" spans="1:12" ht="12.6" customHeight="1">
      <c r="A56" s="8"/>
      <c r="B56" s="83"/>
      <c r="C56" s="125"/>
      <c r="D56" s="37" t="s">
        <v>4</v>
      </c>
      <c r="E56" s="16">
        <v>0</v>
      </c>
      <c r="F56" s="14">
        <v>0</v>
      </c>
      <c r="G56" s="14">
        <v>0</v>
      </c>
      <c r="H56" s="14">
        <v>0</v>
      </c>
      <c r="I56" s="14">
        <v>0</v>
      </c>
      <c r="J56" s="14">
        <v>25000</v>
      </c>
      <c r="K56" s="14">
        <f t="shared" si="11"/>
        <v>25000</v>
      </c>
    </row>
    <row r="57" spans="1:12" ht="12.6" customHeight="1">
      <c r="A57" s="8"/>
      <c r="B57" s="83"/>
      <c r="C57" s="125"/>
      <c r="D57" s="37" t="s">
        <v>5</v>
      </c>
      <c r="E57" s="16">
        <v>0</v>
      </c>
      <c r="F57" s="14">
        <v>0</v>
      </c>
      <c r="G57" s="14">
        <v>0</v>
      </c>
      <c r="H57" s="14">
        <v>0</v>
      </c>
      <c r="I57" s="14">
        <v>0</v>
      </c>
      <c r="J57" s="14">
        <v>12500</v>
      </c>
      <c r="K57" s="14">
        <f t="shared" si="11"/>
        <v>12500</v>
      </c>
    </row>
    <row r="58" spans="1:12" ht="12.6" customHeight="1">
      <c r="A58" s="8"/>
      <c r="B58" s="83"/>
      <c r="C58" s="125"/>
      <c r="D58" s="37" t="s">
        <v>6</v>
      </c>
      <c r="E58" s="16">
        <v>0</v>
      </c>
      <c r="F58" s="14">
        <v>0</v>
      </c>
      <c r="G58" s="14">
        <v>0</v>
      </c>
      <c r="H58" s="14">
        <v>0</v>
      </c>
      <c r="I58" s="14">
        <v>0</v>
      </c>
      <c r="J58" s="14">
        <v>7500</v>
      </c>
      <c r="K58" s="14">
        <f t="shared" si="11"/>
        <v>7500</v>
      </c>
    </row>
    <row r="59" spans="1:12" ht="12.6" customHeight="1">
      <c r="A59" s="9"/>
      <c r="B59" s="84"/>
      <c r="C59" s="126"/>
      <c r="D59" s="37" t="s">
        <v>7</v>
      </c>
      <c r="E59" s="17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f t="shared" si="11"/>
        <v>0</v>
      </c>
    </row>
    <row r="60" spans="1:12" ht="12.6" customHeight="1">
      <c r="A60" s="8" t="s">
        <v>28</v>
      </c>
      <c r="B60" s="82" t="s">
        <v>46</v>
      </c>
      <c r="C60" s="124" t="s">
        <v>75</v>
      </c>
      <c r="D60" s="38" t="s">
        <v>3</v>
      </c>
      <c r="E60" s="73">
        <f t="shared" ref="E60:K60" si="26">SUM(E61:E64)</f>
        <v>0</v>
      </c>
      <c r="F60" s="73">
        <f t="shared" si="26"/>
        <v>0</v>
      </c>
      <c r="G60" s="73">
        <f t="shared" si="26"/>
        <v>320</v>
      </c>
      <c r="H60" s="73">
        <f t="shared" si="26"/>
        <v>120</v>
      </c>
      <c r="I60" s="73">
        <f t="shared" si="26"/>
        <v>0</v>
      </c>
      <c r="J60" s="73">
        <f t="shared" si="26"/>
        <v>0</v>
      </c>
      <c r="K60" s="74">
        <f t="shared" si="26"/>
        <v>440</v>
      </c>
      <c r="L60" s="32"/>
    </row>
    <row r="61" spans="1:12" ht="12.6" customHeight="1">
      <c r="A61" s="8"/>
      <c r="B61" s="83"/>
      <c r="C61" s="125"/>
      <c r="D61" s="37" t="s">
        <v>4</v>
      </c>
      <c r="E61" s="16">
        <v>0</v>
      </c>
      <c r="F61" s="14">
        <v>0</v>
      </c>
      <c r="G61" s="14">
        <v>0</v>
      </c>
      <c r="H61" s="14">
        <v>0</v>
      </c>
      <c r="I61" s="14">
        <v>0</v>
      </c>
      <c r="J61" s="15">
        <v>0</v>
      </c>
      <c r="K61" s="14">
        <f>SUM(E61:J61)</f>
        <v>0</v>
      </c>
      <c r="L61" s="32"/>
    </row>
    <row r="62" spans="1:12" ht="12.6" customHeight="1">
      <c r="A62" s="8"/>
      <c r="B62" s="83"/>
      <c r="C62" s="125"/>
      <c r="D62" s="37" t="s">
        <v>5</v>
      </c>
      <c r="E62" s="16">
        <v>0</v>
      </c>
      <c r="F62" s="14">
        <v>0</v>
      </c>
      <c r="G62" s="14">
        <v>0</v>
      </c>
      <c r="H62" s="14">
        <v>0</v>
      </c>
      <c r="I62" s="14">
        <v>0</v>
      </c>
      <c r="J62" s="15">
        <v>0</v>
      </c>
      <c r="K62" s="14">
        <f>SUM(E62:J62)</f>
        <v>0</v>
      </c>
      <c r="L62" s="32"/>
    </row>
    <row r="63" spans="1:12" ht="12.6" customHeight="1">
      <c r="A63" s="8"/>
      <c r="B63" s="83"/>
      <c r="C63" s="125"/>
      <c r="D63" s="37" t="s">
        <v>6</v>
      </c>
      <c r="E63" s="16">
        <v>0</v>
      </c>
      <c r="F63" s="14">
        <v>0</v>
      </c>
      <c r="G63" s="14">
        <v>0</v>
      </c>
      <c r="H63" s="14">
        <v>0</v>
      </c>
      <c r="I63" s="14">
        <v>0</v>
      </c>
      <c r="J63" s="15">
        <v>0</v>
      </c>
      <c r="K63" s="14">
        <f>SUM(E63:J63)</f>
        <v>0</v>
      </c>
      <c r="L63" s="32"/>
    </row>
    <row r="64" spans="1:12" ht="12.6" customHeight="1">
      <c r="A64" s="8"/>
      <c r="B64" s="84"/>
      <c r="C64" s="126"/>
      <c r="D64" s="37" t="s">
        <v>7</v>
      </c>
      <c r="E64" s="17">
        <v>0</v>
      </c>
      <c r="F64" s="14">
        <v>0</v>
      </c>
      <c r="G64" s="14">
        <v>320</v>
      </c>
      <c r="H64" s="14">
        <v>120</v>
      </c>
      <c r="I64" s="14">
        <v>0</v>
      </c>
      <c r="J64" s="15">
        <v>0</v>
      </c>
      <c r="K64" s="14">
        <f>SUM(E64:J64)</f>
        <v>440</v>
      </c>
      <c r="L64" s="32"/>
    </row>
    <row r="65" spans="1:12" ht="12.6" customHeight="1">
      <c r="A65" s="118" t="s">
        <v>8</v>
      </c>
      <c r="B65" s="121" t="s">
        <v>18</v>
      </c>
      <c r="C65" s="124"/>
      <c r="D65" s="3" t="s">
        <v>3</v>
      </c>
      <c r="E65" s="41">
        <f>SUM(E66:E69)</f>
        <v>0</v>
      </c>
      <c r="F65" s="41">
        <f t="shared" ref="F65" si="27">SUM(F66:F69)</f>
        <v>0</v>
      </c>
      <c r="G65" s="41">
        <f t="shared" ref="G65" si="28">SUM(G66:G69)</f>
        <v>8650</v>
      </c>
      <c r="H65" s="41">
        <f t="shared" ref="H65" si="29">SUM(H66:H69)</f>
        <v>2150</v>
      </c>
      <c r="I65" s="41">
        <f t="shared" ref="I65" si="30">SUM(I66:I69)</f>
        <v>0</v>
      </c>
      <c r="J65" s="41">
        <f t="shared" ref="J65" si="31">SUM(J66:J69)</f>
        <v>24000</v>
      </c>
      <c r="K65" s="41">
        <f t="shared" ref="K65" si="32">SUM(K66:K69)</f>
        <v>34800</v>
      </c>
    </row>
    <row r="66" spans="1:12" ht="12.6" customHeight="1">
      <c r="A66" s="119"/>
      <c r="B66" s="122"/>
      <c r="C66" s="125"/>
      <c r="D66" s="5" t="s">
        <v>4</v>
      </c>
      <c r="E66" s="42">
        <f>SUM(E71+E76+E81+E86+E91)</f>
        <v>0</v>
      </c>
      <c r="F66" s="42">
        <f t="shared" ref="F66:K66" si="33">SUM(F71+F76+F81+F86+F91)</f>
        <v>0</v>
      </c>
      <c r="G66" s="42">
        <f t="shared" si="33"/>
        <v>0</v>
      </c>
      <c r="H66" s="42">
        <f t="shared" si="33"/>
        <v>0</v>
      </c>
      <c r="I66" s="42">
        <f t="shared" si="33"/>
        <v>0</v>
      </c>
      <c r="J66" s="42">
        <f t="shared" si="33"/>
        <v>0</v>
      </c>
      <c r="K66" s="42">
        <f t="shared" si="33"/>
        <v>0</v>
      </c>
    </row>
    <row r="67" spans="1:12" ht="12.6" customHeight="1">
      <c r="A67" s="119"/>
      <c r="B67" s="122"/>
      <c r="C67" s="125"/>
      <c r="D67" s="5" t="s">
        <v>5</v>
      </c>
      <c r="E67" s="42">
        <f t="shared" ref="E67:K69" si="34">SUM(E72+E77+E82+E87+E92)</f>
        <v>0</v>
      </c>
      <c r="F67" s="42">
        <f t="shared" si="34"/>
        <v>0</v>
      </c>
      <c r="G67" s="42">
        <f t="shared" si="34"/>
        <v>0</v>
      </c>
      <c r="H67" s="42">
        <f t="shared" si="34"/>
        <v>0</v>
      </c>
      <c r="I67" s="42">
        <f t="shared" si="34"/>
        <v>0</v>
      </c>
      <c r="J67" s="42">
        <f t="shared" si="34"/>
        <v>0</v>
      </c>
      <c r="K67" s="42">
        <f t="shared" si="34"/>
        <v>0</v>
      </c>
    </row>
    <row r="68" spans="1:12" ht="12.6" customHeight="1">
      <c r="A68" s="119"/>
      <c r="B68" s="122"/>
      <c r="C68" s="125"/>
      <c r="D68" s="5" t="s">
        <v>6</v>
      </c>
      <c r="E68" s="42">
        <f t="shared" si="34"/>
        <v>0</v>
      </c>
      <c r="F68" s="42">
        <f t="shared" si="34"/>
        <v>0</v>
      </c>
      <c r="G68" s="42">
        <f t="shared" si="34"/>
        <v>0</v>
      </c>
      <c r="H68" s="42">
        <f t="shared" si="34"/>
        <v>2000</v>
      </c>
      <c r="I68" s="42">
        <f t="shared" si="34"/>
        <v>0</v>
      </c>
      <c r="J68" s="42">
        <f t="shared" si="34"/>
        <v>0</v>
      </c>
      <c r="K68" s="42">
        <f t="shared" si="34"/>
        <v>2000</v>
      </c>
    </row>
    <row r="69" spans="1:12" ht="12.6" customHeight="1">
      <c r="A69" s="120"/>
      <c r="B69" s="123"/>
      <c r="C69" s="126"/>
      <c r="D69" s="5" t="s">
        <v>7</v>
      </c>
      <c r="E69" s="42">
        <f t="shared" si="34"/>
        <v>0</v>
      </c>
      <c r="F69" s="42">
        <f t="shared" si="34"/>
        <v>0</v>
      </c>
      <c r="G69" s="42">
        <f t="shared" si="34"/>
        <v>8650</v>
      </c>
      <c r="H69" s="42">
        <f t="shared" si="34"/>
        <v>150</v>
      </c>
      <c r="I69" s="42">
        <f t="shared" si="34"/>
        <v>0</v>
      </c>
      <c r="J69" s="42">
        <f t="shared" si="34"/>
        <v>24000</v>
      </c>
      <c r="K69" s="42">
        <f t="shared" si="34"/>
        <v>32800</v>
      </c>
    </row>
    <row r="70" spans="1:12" s="22" customFormat="1" ht="12.6" customHeight="1">
      <c r="A70" s="23" t="s">
        <v>19</v>
      </c>
      <c r="B70" s="129" t="s">
        <v>38</v>
      </c>
      <c r="C70" s="124" t="s">
        <v>77</v>
      </c>
      <c r="D70" s="38" t="s">
        <v>3</v>
      </c>
      <c r="E70" s="11">
        <f t="shared" ref="E70:K70" si="35">SUM(E71:E74)</f>
        <v>0</v>
      </c>
      <c r="F70" s="11">
        <f t="shared" si="35"/>
        <v>0</v>
      </c>
      <c r="G70" s="11">
        <f t="shared" si="35"/>
        <v>8000</v>
      </c>
      <c r="H70" s="11">
        <f t="shared" si="35"/>
        <v>0</v>
      </c>
      <c r="I70" s="11">
        <f t="shared" si="35"/>
        <v>0</v>
      </c>
      <c r="J70" s="11">
        <f t="shared" si="35"/>
        <v>0</v>
      </c>
      <c r="K70" s="12">
        <f t="shared" si="35"/>
        <v>8000</v>
      </c>
    </row>
    <row r="71" spans="1:12" ht="12.6" customHeight="1">
      <c r="A71" s="8"/>
      <c r="B71" s="139"/>
      <c r="C71" s="125"/>
      <c r="D71" s="37" t="s">
        <v>4</v>
      </c>
      <c r="E71" s="17">
        <v>0</v>
      </c>
      <c r="F71" s="14">
        <v>0</v>
      </c>
      <c r="G71" s="14">
        <v>0</v>
      </c>
      <c r="H71" s="14">
        <v>0</v>
      </c>
      <c r="I71" s="14">
        <v>0</v>
      </c>
      <c r="J71" s="15">
        <v>0</v>
      </c>
      <c r="K71" s="14">
        <f>SUM(E71:J71)</f>
        <v>0</v>
      </c>
    </row>
    <row r="72" spans="1:12" ht="12.6" customHeight="1">
      <c r="A72" s="8"/>
      <c r="B72" s="139"/>
      <c r="C72" s="125"/>
      <c r="D72" s="37" t="s">
        <v>5</v>
      </c>
      <c r="E72" s="17">
        <v>0</v>
      </c>
      <c r="F72" s="14">
        <v>0</v>
      </c>
      <c r="G72" s="14">
        <v>0</v>
      </c>
      <c r="H72" s="14">
        <v>0</v>
      </c>
      <c r="I72" s="14">
        <v>0</v>
      </c>
      <c r="J72" s="15">
        <v>0</v>
      </c>
      <c r="K72" s="14">
        <f>SUM(E72:J72)</f>
        <v>0</v>
      </c>
      <c r="L72" s="22"/>
    </row>
    <row r="73" spans="1:12" ht="12.6" customHeight="1">
      <c r="A73" s="8"/>
      <c r="B73" s="139"/>
      <c r="C73" s="125"/>
      <c r="D73" s="37" t="s">
        <v>6</v>
      </c>
      <c r="E73" s="17">
        <v>0</v>
      </c>
      <c r="F73" s="14">
        <v>0</v>
      </c>
      <c r="G73" s="14">
        <v>0</v>
      </c>
      <c r="H73" s="14">
        <v>0</v>
      </c>
      <c r="I73" s="14">
        <v>0</v>
      </c>
      <c r="J73" s="15">
        <v>0</v>
      </c>
      <c r="K73" s="14">
        <f>SUM(E73:J73)</f>
        <v>0</v>
      </c>
    </row>
    <row r="74" spans="1:12" ht="12.6" customHeight="1">
      <c r="A74" s="9"/>
      <c r="B74" s="140"/>
      <c r="C74" s="126"/>
      <c r="D74" s="37" t="s">
        <v>7</v>
      </c>
      <c r="E74" s="17">
        <v>0</v>
      </c>
      <c r="F74" s="14">
        <v>0</v>
      </c>
      <c r="G74" s="14">
        <v>8000</v>
      </c>
      <c r="H74" s="14">
        <v>0</v>
      </c>
      <c r="I74" s="14">
        <v>0</v>
      </c>
      <c r="J74" s="15">
        <v>0</v>
      </c>
      <c r="K74" s="14">
        <f>SUM(E74:J74)</f>
        <v>8000</v>
      </c>
    </row>
    <row r="75" spans="1:12" ht="12.6" customHeight="1">
      <c r="A75" s="8" t="s">
        <v>29</v>
      </c>
      <c r="B75" s="129" t="s">
        <v>47</v>
      </c>
      <c r="C75" s="124" t="s">
        <v>75</v>
      </c>
      <c r="D75" s="38" t="s">
        <v>3</v>
      </c>
      <c r="E75" s="11">
        <f t="shared" ref="E75:K75" si="36">SUM(E76:E79)</f>
        <v>0</v>
      </c>
      <c r="F75" s="11">
        <f t="shared" si="36"/>
        <v>0</v>
      </c>
      <c r="G75" s="11">
        <f t="shared" si="36"/>
        <v>650</v>
      </c>
      <c r="H75" s="11">
        <f t="shared" si="36"/>
        <v>150</v>
      </c>
      <c r="I75" s="11">
        <f t="shared" si="36"/>
        <v>0</v>
      </c>
      <c r="J75" s="11">
        <f t="shared" si="36"/>
        <v>0</v>
      </c>
      <c r="K75" s="12">
        <f t="shared" si="36"/>
        <v>800</v>
      </c>
    </row>
    <row r="76" spans="1:12" ht="12.6" customHeight="1">
      <c r="A76" s="8"/>
      <c r="B76" s="130"/>
      <c r="C76" s="125"/>
      <c r="D76" s="37" t="s">
        <v>4</v>
      </c>
      <c r="E76" s="17">
        <v>0</v>
      </c>
      <c r="F76" s="14">
        <v>0</v>
      </c>
      <c r="G76" s="14">
        <v>0</v>
      </c>
      <c r="H76" s="14">
        <v>0</v>
      </c>
      <c r="I76" s="14">
        <v>0</v>
      </c>
      <c r="J76" s="15">
        <v>0</v>
      </c>
      <c r="K76" s="14">
        <f>SUM(E76:J76)</f>
        <v>0</v>
      </c>
      <c r="L76" s="22"/>
    </row>
    <row r="77" spans="1:12" ht="12.6" customHeight="1">
      <c r="A77" s="8"/>
      <c r="B77" s="130"/>
      <c r="C77" s="125"/>
      <c r="D77" s="37" t="s">
        <v>5</v>
      </c>
      <c r="E77" s="17">
        <v>0</v>
      </c>
      <c r="F77" s="14">
        <v>0</v>
      </c>
      <c r="G77" s="14">
        <v>0</v>
      </c>
      <c r="H77" s="14">
        <v>0</v>
      </c>
      <c r="I77" s="14">
        <v>0</v>
      </c>
      <c r="J77" s="15">
        <v>0</v>
      </c>
      <c r="K77" s="14">
        <f>SUM(E77:J77)</f>
        <v>0</v>
      </c>
    </row>
    <row r="78" spans="1:12" ht="12.6" customHeight="1">
      <c r="A78" s="8"/>
      <c r="B78" s="130"/>
      <c r="C78" s="125"/>
      <c r="D78" s="37" t="s">
        <v>6</v>
      </c>
      <c r="E78" s="17">
        <v>0</v>
      </c>
      <c r="F78" s="14">
        <v>0</v>
      </c>
      <c r="G78" s="14">
        <v>0</v>
      </c>
      <c r="H78" s="14">
        <v>0</v>
      </c>
      <c r="I78" s="14">
        <v>0</v>
      </c>
      <c r="J78" s="15">
        <v>0</v>
      </c>
      <c r="K78" s="14">
        <f>SUM(E78:J78)</f>
        <v>0</v>
      </c>
    </row>
    <row r="79" spans="1:12" ht="12.6" customHeight="1">
      <c r="A79" s="9"/>
      <c r="B79" s="131"/>
      <c r="C79" s="126"/>
      <c r="D79" s="37" t="s">
        <v>7</v>
      </c>
      <c r="E79" s="17">
        <v>0</v>
      </c>
      <c r="F79" s="14">
        <v>0</v>
      </c>
      <c r="G79" s="14">
        <v>650</v>
      </c>
      <c r="H79" s="14">
        <v>150</v>
      </c>
      <c r="I79" s="14">
        <v>0</v>
      </c>
      <c r="J79" s="15">
        <v>0</v>
      </c>
      <c r="K79" s="14">
        <f>SUM(E79:J79)</f>
        <v>800</v>
      </c>
    </row>
    <row r="80" spans="1:12" ht="12.6" customHeight="1">
      <c r="A80" s="8" t="s">
        <v>20</v>
      </c>
      <c r="B80" s="129" t="s">
        <v>44</v>
      </c>
      <c r="C80" s="124" t="s">
        <v>77</v>
      </c>
      <c r="D80" s="38" t="s">
        <v>3</v>
      </c>
      <c r="E80" s="11">
        <f t="shared" ref="E80:K80" si="37">SUM(E81:E84)</f>
        <v>0</v>
      </c>
      <c r="F80" s="11">
        <f t="shared" si="37"/>
        <v>0</v>
      </c>
      <c r="G80" s="11">
        <f t="shared" si="37"/>
        <v>0</v>
      </c>
      <c r="H80" s="11">
        <f t="shared" si="37"/>
        <v>0</v>
      </c>
      <c r="I80" s="11">
        <f t="shared" si="37"/>
        <v>0</v>
      </c>
      <c r="J80" s="11">
        <f t="shared" si="37"/>
        <v>9000</v>
      </c>
      <c r="K80" s="12">
        <f t="shared" si="37"/>
        <v>9000</v>
      </c>
    </row>
    <row r="81" spans="1:11" ht="12.6" customHeight="1">
      <c r="A81" s="8"/>
      <c r="B81" s="130"/>
      <c r="C81" s="125"/>
      <c r="D81" s="37" t="s">
        <v>4</v>
      </c>
      <c r="E81" s="17">
        <v>0</v>
      </c>
      <c r="F81" s="14">
        <v>0</v>
      </c>
      <c r="G81" s="14">
        <v>0</v>
      </c>
      <c r="H81" s="14">
        <v>0</v>
      </c>
      <c r="I81" s="14">
        <v>0</v>
      </c>
      <c r="J81" s="15">
        <v>0</v>
      </c>
      <c r="K81" s="14">
        <f>SUM(E81:J81)</f>
        <v>0</v>
      </c>
    </row>
    <row r="82" spans="1:11" ht="12.6" customHeight="1">
      <c r="A82" s="8"/>
      <c r="B82" s="130"/>
      <c r="C82" s="125"/>
      <c r="D82" s="37" t="s">
        <v>5</v>
      </c>
      <c r="E82" s="17">
        <v>0</v>
      </c>
      <c r="F82" s="14">
        <v>0</v>
      </c>
      <c r="G82" s="14">
        <v>0</v>
      </c>
      <c r="H82" s="14">
        <v>0</v>
      </c>
      <c r="I82" s="14">
        <v>0</v>
      </c>
      <c r="J82" s="15">
        <v>0</v>
      </c>
      <c r="K82" s="14">
        <f>SUM(E82:J82)</f>
        <v>0</v>
      </c>
    </row>
    <row r="83" spans="1:11" ht="12.6" customHeight="1">
      <c r="A83" s="8"/>
      <c r="B83" s="130"/>
      <c r="C83" s="125"/>
      <c r="D83" s="37" t="s">
        <v>6</v>
      </c>
      <c r="E83" s="17">
        <v>0</v>
      </c>
      <c r="F83" s="14">
        <v>0</v>
      </c>
      <c r="G83" s="14">
        <v>0</v>
      </c>
      <c r="H83" s="14">
        <v>0</v>
      </c>
      <c r="I83" s="14">
        <v>0</v>
      </c>
      <c r="J83" s="15">
        <v>0</v>
      </c>
      <c r="K83" s="14">
        <f>SUM(E83:J83)</f>
        <v>0</v>
      </c>
    </row>
    <row r="84" spans="1:11" ht="12.6" customHeight="1">
      <c r="A84" s="9"/>
      <c r="B84" s="131"/>
      <c r="C84" s="126"/>
      <c r="D84" s="37" t="s">
        <v>7</v>
      </c>
      <c r="E84" s="17">
        <v>0</v>
      </c>
      <c r="F84" s="14">
        <v>0</v>
      </c>
      <c r="G84" s="14">
        <v>0</v>
      </c>
      <c r="H84" s="14">
        <v>0</v>
      </c>
      <c r="I84" s="14">
        <v>0</v>
      </c>
      <c r="J84" s="15">
        <v>9000</v>
      </c>
      <c r="K84" s="14">
        <f>SUM(E84:J84)</f>
        <v>9000</v>
      </c>
    </row>
    <row r="85" spans="1:11" ht="12.6" customHeight="1">
      <c r="A85" s="8" t="s">
        <v>21</v>
      </c>
      <c r="B85" s="132" t="s">
        <v>39</v>
      </c>
      <c r="C85" s="124" t="s">
        <v>77</v>
      </c>
      <c r="D85" s="4" t="s">
        <v>3</v>
      </c>
      <c r="E85" s="11">
        <f t="shared" ref="E85:K85" si="38">SUM(E86:E89)</f>
        <v>0</v>
      </c>
      <c r="F85" s="11">
        <f t="shared" si="38"/>
        <v>0</v>
      </c>
      <c r="G85" s="11">
        <f t="shared" si="38"/>
        <v>0</v>
      </c>
      <c r="H85" s="11">
        <f t="shared" si="38"/>
        <v>0</v>
      </c>
      <c r="I85" s="11">
        <f t="shared" si="38"/>
        <v>0</v>
      </c>
      <c r="J85" s="11">
        <f t="shared" si="38"/>
        <v>15000</v>
      </c>
      <c r="K85" s="12">
        <f t="shared" si="38"/>
        <v>15000</v>
      </c>
    </row>
    <row r="86" spans="1:11" ht="12.6" customHeight="1">
      <c r="A86" s="8"/>
      <c r="B86" s="137"/>
      <c r="C86" s="125"/>
      <c r="D86" s="5" t="s">
        <v>4</v>
      </c>
      <c r="E86" s="17">
        <v>0</v>
      </c>
      <c r="F86" s="14">
        <v>0</v>
      </c>
      <c r="G86" s="14">
        <v>0</v>
      </c>
      <c r="H86" s="14">
        <v>0</v>
      </c>
      <c r="I86" s="14">
        <v>0</v>
      </c>
      <c r="J86" s="15">
        <v>0</v>
      </c>
      <c r="K86" s="14">
        <f>SUM(E86:J86)</f>
        <v>0</v>
      </c>
    </row>
    <row r="87" spans="1:11" ht="12.6" customHeight="1">
      <c r="A87" s="8"/>
      <c r="B87" s="137"/>
      <c r="C87" s="125"/>
      <c r="D87" s="5" t="s">
        <v>5</v>
      </c>
      <c r="E87" s="17">
        <v>0</v>
      </c>
      <c r="F87" s="14">
        <v>0</v>
      </c>
      <c r="G87" s="14">
        <v>0</v>
      </c>
      <c r="H87" s="14">
        <v>0</v>
      </c>
      <c r="I87" s="14">
        <v>0</v>
      </c>
      <c r="J87" s="15">
        <v>0</v>
      </c>
      <c r="K87" s="14">
        <f>SUM(E87:J87)</f>
        <v>0</v>
      </c>
    </row>
    <row r="88" spans="1:11" ht="12.6" customHeight="1">
      <c r="A88" s="8"/>
      <c r="B88" s="137"/>
      <c r="C88" s="125"/>
      <c r="D88" s="5" t="s">
        <v>6</v>
      </c>
      <c r="E88" s="17">
        <v>0</v>
      </c>
      <c r="F88" s="14">
        <v>0</v>
      </c>
      <c r="G88" s="14">
        <v>0</v>
      </c>
      <c r="H88" s="14">
        <v>0</v>
      </c>
      <c r="I88" s="14">
        <v>0</v>
      </c>
      <c r="J88" s="15">
        <v>0</v>
      </c>
      <c r="K88" s="14">
        <f>SUM(E88:J88)</f>
        <v>0</v>
      </c>
    </row>
    <row r="89" spans="1:11" ht="12.6" customHeight="1">
      <c r="A89" s="9"/>
      <c r="B89" s="138"/>
      <c r="C89" s="126"/>
      <c r="D89" s="5" t="s">
        <v>7</v>
      </c>
      <c r="E89" s="17">
        <v>0</v>
      </c>
      <c r="F89" s="14">
        <v>0</v>
      </c>
      <c r="G89" s="14">
        <v>0</v>
      </c>
      <c r="H89" s="14">
        <v>0</v>
      </c>
      <c r="I89" s="14">
        <v>0</v>
      </c>
      <c r="J89" s="15">
        <v>15000</v>
      </c>
      <c r="K89" s="14">
        <f>SUM(E89:J89)</f>
        <v>15000</v>
      </c>
    </row>
    <row r="90" spans="1:11" ht="12.6" customHeight="1">
      <c r="A90" s="8" t="s">
        <v>66</v>
      </c>
      <c r="B90" s="132" t="s">
        <v>67</v>
      </c>
      <c r="C90" s="124" t="s">
        <v>72</v>
      </c>
      <c r="D90" s="4" t="s">
        <v>3</v>
      </c>
      <c r="E90" s="11">
        <f t="shared" ref="E90:K90" si="39">SUM(E91:E94)</f>
        <v>0</v>
      </c>
      <c r="F90" s="11">
        <f t="shared" si="39"/>
        <v>0</v>
      </c>
      <c r="G90" s="11">
        <f t="shared" si="39"/>
        <v>0</v>
      </c>
      <c r="H90" s="11">
        <f t="shared" si="39"/>
        <v>2000</v>
      </c>
      <c r="I90" s="11">
        <f t="shared" si="39"/>
        <v>0</v>
      </c>
      <c r="J90" s="11">
        <f t="shared" si="39"/>
        <v>0</v>
      </c>
      <c r="K90" s="12">
        <f t="shared" si="39"/>
        <v>2000</v>
      </c>
    </row>
    <row r="91" spans="1:11" ht="12.6" customHeight="1">
      <c r="A91" s="8"/>
      <c r="B91" s="133"/>
      <c r="C91" s="125"/>
      <c r="D91" s="5" t="s">
        <v>4</v>
      </c>
      <c r="E91" s="17">
        <v>0</v>
      </c>
      <c r="F91" s="14">
        <v>0</v>
      </c>
      <c r="G91" s="14">
        <v>0</v>
      </c>
      <c r="H91" s="14">
        <v>0</v>
      </c>
      <c r="I91" s="14">
        <v>0</v>
      </c>
      <c r="J91" s="15">
        <v>0</v>
      </c>
      <c r="K91" s="14">
        <f>SUM(E91:J91)</f>
        <v>0</v>
      </c>
    </row>
    <row r="92" spans="1:11" ht="12.6" customHeight="1">
      <c r="A92" s="8"/>
      <c r="B92" s="133"/>
      <c r="C92" s="125"/>
      <c r="D92" s="5" t="s">
        <v>5</v>
      </c>
      <c r="E92" s="17">
        <v>0</v>
      </c>
      <c r="F92" s="14">
        <v>0</v>
      </c>
      <c r="G92" s="14">
        <v>0</v>
      </c>
      <c r="H92" s="14">
        <v>0</v>
      </c>
      <c r="I92" s="14">
        <v>0</v>
      </c>
      <c r="J92" s="15">
        <v>0</v>
      </c>
      <c r="K92" s="14">
        <f>SUM(E92:J92)</f>
        <v>0</v>
      </c>
    </row>
    <row r="93" spans="1:11" ht="12.6" customHeight="1">
      <c r="A93" s="8"/>
      <c r="B93" s="133"/>
      <c r="C93" s="125"/>
      <c r="D93" s="5" t="s">
        <v>6</v>
      </c>
      <c r="E93" s="17">
        <v>0</v>
      </c>
      <c r="F93" s="14">
        <v>0</v>
      </c>
      <c r="G93" s="14">
        <v>0</v>
      </c>
      <c r="H93" s="14">
        <v>2000</v>
      </c>
      <c r="I93" s="14">
        <v>0</v>
      </c>
      <c r="J93" s="15">
        <v>0</v>
      </c>
      <c r="K93" s="14">
        <f>SUM(E93:J93)</f>
        <v>2000</v>
      </c>
    </row>
    <row r="94" spans="1:11" ht="12.6" customHeight="1">
      <c r="A94" s="8"/>
      <c r="B94" s="134"/>
      <c r="C94" s="126"/>
      <c r="D94" s="5" t="s">
        <v>7</v>
      </c>
      <c r="E94" s="17">
        <v>0</v>
      </c>
      <c r="F94" s="14">
        <v>0</v>
      </c>
      <c r="G94" s="14">
        <v>0</v>
      </c>
      <c r="H94" s="14">
        <v>0</v>
      </c>
      <c r="I94" s="14">
        <v>0</v>
      </c>
      <c r="J94" s="15">
        <v>0</v>
      </c>
      <c r="K94" s="14">
        <f>SUM(E94:J94)</f>
        <v>0</v>
      </c>
    </row>
    <row r="95" spans="1:11" ht="12.95" customHeight="1">
      <c r="A95" s="10" t="s">
        <v>9</v>
      </c>
      <c r="B95" s="107" t="s">
        <v>22</v>
      </c>
      <c r="C95" s="95"/>
      <c r="D95" s="3" t="s">
        <v>3</v>
      </c>
      <c r="E95" s="41">
        <f>SUM(E96:E99)</f>
        <v>0</v>
      </c>
      <c r="F95" s="41">
        <f t="shared" ref="F95:K95" si="40">SUM(F96:F99)</f>
        <v>0</v>
      </c>
      <c r="G95" s="41">
        <f t="shared" si="40"/>
        <v>0</v>
      </c>
      <c r="H95" s="41">
        <f t="shared" si="40"/>
        <v>0</v>
      </c>
      <c r="I95" s="41">
        <f t="shared" si="40"/>
        <v>0</v>
      </c>
      <c r="J95" s="41">
        <f t="shared" si="40"/>
        <v>27000</v>
      </c>
      <c r="K95" s="41">
        <f t="shared" si="40"/>
        <v>27000</v>
      </c>
    </row>
    <row r="96" spans="1:11" ht="12.95" customHeight="1">
      <c r="A96" s="10"/>
      <c r="B96" s="108"/>
      <c r="C96" s="96"/>
      <c r="D96" s="5" t="s">
        <v>4</v>
      </c>
      <c r="E96" s="42">
        <f>SUM(E101+E106+E111+E116)</f>
        <v>0</v>
      </c>
      <c r="F96" s="42">
        <f t="shared" ref="F96:K96" si="41">SUM(F101+F106+F111+F116)</f>
        <v>0</v>
      </c>
      <c r="G96" s="42">
        <f t="shared" si="41"/>
        <v>0</v>
      </c>
      <c r="H96" s="42">
        <f t="shared" si="41"/>
        <v>0</v>
      </c>
      <c r="I96" s="42">
        <f t="shared" si="41"/>
        <v>0</v>
      </c>
      <c r="J96" s="42">
        <f t="shared" si="41"/>
        <v>0</v>
      </c>
      <c r="K96" s="42">
        <f t="shared" si="41"/>
        <v>0</v>
      </c>
    </row>
    <row r="97" spans="1:11" ht="12.95" customHeight="1">
      <c r="A97" s="10"/>
      <c r="B97" s="108"/>
      <c r="C97" s="96"/>
      <c r="D97" s="5" t="s">
        <v>5</v>
      </c>
      <c r="E97" s="42">
        <f t="shared" ref="E97:K97" si="42">SUM(E102+E107+E112+E117)</f>
        <v>0</v>
      </c>
      <c r="F97" s="42">
        <f t="shared" si="42"/>
        <v>0</v>
      </c>
      <c r="G97" s="42">
        <f t="shared" si="42"/>
        <v>0</v>
      </c>
      <c r="H97" s="42">
        <f t="shared" si="42"/>
        <v>0</v>
      </c>
      <c r="I97" s="42">
        <f t="shared" si="42"/>
        <v>0</v>
      </c>
      <c r="J97" s="42">
        <f t="shared" si="42"/>
        <v>0</v>
      </c>
      <c r="K97" s="42">
        <f t="shared" si="42"/>
        <v>0</v>
      </c>
    </row>
    <row r="98" spans="1:11" ht="12.95" customHeight="1">
      <c r="A98" s="10"/>
      <c r="B98" s="108"/>
      <c r="C98" s="96"/>
      <c r="D98" s="5" t="s">
        <v>6</v>
      </c>
      <c r="E98" s="42">
        <f t="shared" ref="E98:K98" si="43">SUM(E103+E108+E113+E118)</f>
        <v>0</v>
      </c>
      <c r="F98" s="42">
        <f t="shared" si="43"/>
        <v>0</v>
      </c>
      <c r="G98" s="42">
        <f t="shared" si="43"/>
        <v>0</v>
      </c>
      <c r="H98" s="42">
        <f t="shared" si="43"/>
        <v>0</v>
      </c>
      <c r="I98" s="42">
        <f t="shared" si="43"/>
        <v>0</v>
      </c>
      <c r="J98" s="42">
        <f t="shared" si="43"/>
        <v>0</v>
      </c>
      <c r="K98" s="42">
        <f t="shared" si="43"/>
        <v>0</v>
      </c>
    </row>
    <row r="99" spans="1:11" ht="12.95" customHeight="1">
      <c r="A99" s="10"/>
      <c r="B99" s="109"/>
      <c r="C99" s="97"/>
      <c r="D99" s="5" t="s">
        <v>7</v>
      </c>
      <c r="E99" s="42">
        <f t="shared" ref="E99:K99" si="44">SUM(E104+E109+E114+E119)</f>
        <v>0</v>
      </c>
      <c r="F99" s="42">
        <f t="shared" si="44"/>
        <v>0</v>
      </c>
      <c r="G99" s="42">
        <f t="shared" si="44"/>
        <v>0</v>
      </c>
      <c r="H99" s="42">
        <f t="shared" si="44"/>
        <v>0</v>
      </c>
      <c r="I99" s="42">
        <f t="shared" si="44"/>
        <v>0</v>
      </c>
      <c r="J99" s="42">
        <f t="shared" si="44"/>
        <v>27000</v>
      </c>
      <c r="K99" s="42">
        <f t="shared" si="44"/>
        <v>27000</v>
      </c>
    </row>
    <row r="100" spans="1:11" ht="12.6" customHeight="1">
      <c r="A100" s="101" t="s">
        <v>23</v>
      </c>
      <c r="B100" s="104" t="s">
        <v>40</v>
      </c>
      <c r="C100" s="124" t="s">
        <v>78</v>
      </c>
      <c r="D100" s="5" t="s">
        <v>3</v>
      </c>
      <c r="E100" s="11">
        <f t="shared" ref="E100:K100" si="45">SUM(E101:E104)</f>
        <v>0</v>
      </c>
      <c r="F100" s="11">
        <f t="shared" si="45"/>
        <v>0</v>
      </c>
      <c r="G100" s="11">
        <f t="shared" si="45"/>
        <v>0</v>
      </c>
      <c r="H100" s="11">
        <f t="shared" si="45"/>
        <v>0</v>
      </c>
      <c r="I100" s="11">
        <f t="shared" si="45"/>
        <v>0</v>
      </c>
      <c r="J100" s="11">
        <f t="shared" si="45"/>
        <v>3500</v>
      </c>
      <c r="K100" s="12">
        <f t="shared" si="45"/>
        <v>3500</v>
      </c>
    </row>
    <row r="101" spans="1:11" ht="12.6" customHeight="1">
      <c r="A101" s="102"/>
      <c r="B101" s="110"/>
      <c r="C101" s="125"/>
      <c r="D101" s="5" t="s">
        <v>4</v>
      </c>
      <c r="E101" s="17">
        <v>0</v>
      </c>
      <c r="F101" s="14">
        <v>0</v>
      </c>
      <c r="G101" s="14">
        <v>0</v>
      </c>
      <c r="H101" s="14">
        <v>0</v>
      </c>
      <c r="I101" s="14">
        <v>0</v>
      </c>
      <c r="J101" s="15">
        <v>0</v>
      </c>
      <c r="K101" s="14">
        <f t="shared" ref="K101:K119" si="46">SUM(E101:J101)</f>
        <v>0</v>
      </c>
    </row>
    <row r="102" spans="1:11" ht="12.6" customHeight="1">
      <c r="A102" s="102"/>
      <c r="B102" s="110"/>
      <c r="C102" s="125"/>
      <c r="D102" s="5" t="s">
        <v>5</v>
      </c>
      <c r="E102" s="17">
        <v>0</v>
      </c>
      <c r="F102" s="14">
        <v>0</v>
      </c>
      <c r="G102" s="14">
        <v>0</v>
      </c>
      <c r="H102" s="14">
        <v>0</v>
      </c>
      <c r="I102" s="14">
        <v>0</v>
      </c>
      <c r="J102" s="15">
        <v>0</v>
      </c>
      <c r="K102" s="14">
        <f t="shared" si="46"/>
        <v>0</v>
      </c>
    </row>
    <row r="103" spans="1:11" ht="12.6" customHeight="1">
      <c r="A103" s="102"/>
      <c r="B103" s="110"/>
      <c r="C103" s="125"/>
      <c r="D103" s="5" t="s">
        <v>6</v>
      </c>
      <c r="E103" s="17">
        <v>0</v>
      </c>
      <c r="F103" s="14">
        <v>0</v>
      </c>
      <c r="G103" s="14">
        <v>0</v>
      </c>
      <c r="H103" s="14">
        <v>0</v>
      </c>
      <c r="I103" s="14">
        <v>0</v>
      </c>
      <c r="J103" s="15">
        <v>0</v>
      </c>
      <c r="K103" s="14">
        <f t="shared" si="46"/>
        <v>0</v>
      </c>
    </row>
    <row r="104" spans="1:11" ht="12.6" customHeight="1">
      <c r="A104" s="103"/>
      <c r="B104" s="111"/>
      <c r="C104" s="126"/>
      <c r="D104" s="5" t="s">
        <v>7</v>
      </c>
      <c r="E104" s="17">
        <v>0</v>
      </c>
      <c r="F104" s="14">
        <v>0</v>
      </c>
      <c r="G104" s="14">
        <v>0</v>
      </c>
      <c r="H104" s="14">
        <v>0</v>
      </c>
      <c r="I104" s="14">
        <v>0</v>
      </c>
      <c r="J104" s="15">
        <v>3500</v>
      </c>
      <c r="K104" s="14">
        <f t="shared" si="46"/>
        <v>3500</v>
      </c>
    </row>
    <row r="105" spans="1:11" ht="12.6" customHeight="1">
      <c r="A105" s="101" t="s">
        <v>24</v>
      </c>
      <c r="B105" s="104" t="s">
        <v>51</v>
      </c>
      <c r="C105" s="124" t="s">
        <v>78</v>
      </c>
      <c r="D105" s="5" t="s">
        <v>3</v>
      </c>
      <c r="E105" s="11">
        <f t="shared" ref="E105:K105" si="47">SUM(E106:E109)</f>
        <v>0</v>
      </c>
      <c r="F105" s="11">
        <f t="shared" si="47"/>
        <v>0</v>
      </c>
      <c r="G105" s="11">
        <f t="shared" si="47"/>
        <v>0</v>
      </c>
      <c r="H105" s="11">
        <f t="shared" si="47"/>
        <v>0</v>
      </c>
      <c r="I105" s="11">
        <f t="shared" si="47"/>
        <v>0</v>
      </c>
      <c r="J105" s="11">
        <f t="shared" si="47"/>
        <v>5500</v>
      </c>
      <c r="K105" s="12">
        <f t="shared" si="47"/>
        <v>5500</v>
      </c>
    </row>
    <row r="106" spans="1:11" ht="12.6" customHeight="1">
      <c r="A106" s="102"/>
      <c r="B106" s="110"/>
      <c r="C106" s="125"/>
      <c r="D106" s="5" t="s">
        <v>4</v>
      </c>
      <c r="E106" s="17">
        <v>0</v>
      </c>
      <c r="F106" s="14">
        <v>0</v>
      </c>
      <c r="G106" s="14">
        <v>0</v>
      </c>
      <c r="H106" s="14">
        <v>0</v>
      </c>
      <c r="I106" s="14">
        <v>0</v>
      </c>
      <c r="J106" s="15">
        <v>0</v>
      </c>
      <c r="K106" s="14">
        <f t="shared" si="46"/>
        <v>0</v>
      </c>
    </row>
    <row r="107" spans="1:11" ht="12.6" customHeight="1">
      <c r="A107" s="102"/>
      <c r="B107" s="110"/>
      <c r="C107" s="125"/>
      <c r="D107" s="5" t="s">
        <v>5</v>
      </c>
      <c r="E107" s="17">
        <v>0</v>
      </c>
      <c r="F107" s="14">
        <v>0</v>
      </c>
      <c r="G107" s="14">
        <v>0</v>
      </c>
      <c r="H107" s="14">
        <v>0</v>
      </c>
      <c r="I107" s="14">
        <v>0</v>
      </c>
      <c r="J107" s="15">
        <v>0</v>
      </c>
      <c r="K107" s="14">
        <f t="shared" si="46"/>
        <v>0</v>
      </c>
    </row>
    <row r="108" spans="1:11" ht="12.6" customHeight="1">
      <c r="A108" s="102"/>
      <c r="B108" s="110"/>
      <c r="C108" s="125"/>
      <c r="D108" s="5" t="s">
        <v>6</v>
      </c>
      <c r="E108" s="17">
        <v>0</v>
      </c>
      <c r="F108" s="14">
        <v>0</v>
      </c>
      <c r="G108" s="14">
        <v>0</v>
      </c>
      <c r="H108" s="14">
        <v>0</v>
      </c>
      <c r="I108" s="14">
        <v>0</v>
      </c>
      <c r="J108" s="15">
        <v>0</v>
      </c>
      <c r="K108" s="14">
        <f t="shared" si="46"/>
        <v>0</v>
      </c>
    </row>
    <row r="109" spans="1:11" ht="12.6" customHeight="1">
      <c r="A109" s="103"/>
      <c r="B109" s="111"/>
      <c r="C109" s="126"/>
      <c r="D109" s="5" t="s">
        <v>7</v>
      </c>
      <c r="E109" s="17">
        <v>0</v>
      </c>
      <c r="F109" s="14">
        <v>0</v>
      </c>
      <c r="G109" s="14">
        <v>0</v>
      </c>
      <c r="H109" s="14">
        <v>0</v>
      </c>
      <c r="I109" s="14">
        <v>0</v>
      </c>
      <c r="J109" s="15">
        <v>5500</v>
      </c>
      <c r="K109" s="14">
        <f t="shared" si="46"/>
        <v>5500</v>
      </c>
    </row>
    <row r="110" spans="1:11" ht="12.6" customHeight="1">
      <c r="A110" s="101" t="s">
        <v>25</v>
      </c>
      <c r="B110" s="104" t="s">
        <v>48</v>
      </c>
      <c r="C110" s="124" t="s">
        <v>78</v>
      </c>
      <c r="D110" s="4" t="s">
        <v>3</v>
      </c>
      <c r="E110" s="11">
        <f>SUM(E111:E114)</f>
        <v>0</v>
      </c>
      <c r="F110" s="11">
        <f t="shared" ref="F110:K110" si="48">SUM(F111:F114)</f>
        <v>0</v>
      </c>
      <c r="G110" s="11">
        <f t="shared" si="48"/>
        <v>0</v>
      </c>
      <c r="H110" s="11">
        <f t="shared" si="48"/>
        <v>0</v>
      </c>
      <c r="I110" s="11">
        <f t="shared" si="48"/>
        <v>0</v>
      </c>
      <c r="J110" s="11">
        <f t="shared" si="48"/>
        <v>3000</v>
      </c>
      <c r="K110" s="12">
        <f t="shared" si="48"/>
        <v>3000</v>
      </c>
    </row>
    <row r="111" spans="1:11" ht="12.6" customHeight="1">
      <c r="A111" s="102"/>
      <c r="B111" s="105"/>
      <c r="C111" s="125"/>
      <c r="D111" s="5" t="s">
        <v>4</v>
      </c>
      <c r="E111" s="36">
        <f>E116</f>
        <v>0</v>
      </c>
      <c r="F111" s="14">
        <v>0</v>
      </c>
      <c r="G111" s="18">
        <v>0</v>
      </c>
      <c r="H111" s="14">
        <v>0</v>
      </c>
      <c r="I111" s="14">
        <v>0</v>
      </c>
      <c r="J111" s="15">
        <v>0</v>
      </c>
      <c r="K111" s="14">
        <f>SUM(E111:J111)</f>
        <v>0</v>
      </c>
    </row>
    <row r="112" spans="1:11" ht="12.6" customHeight="1">
      <c r="A112" s="102"/>
      <c r="B112" s="105"/>
      <c r="C112" s="125"/>
      <c r="D112" s="5" t="s">
        <v>5</v>
      </c>
      <c r="E112" s="17">
        <f>E117</f>
        <v>0</v>
      </c>
      <c r="F112" s="14">
        <v>0</v>
      </c>
      <c r="G112" s="18">
        <v>0</v>
      </c>
      <c r="H112" s="14">
        <v>0</v>
      </c>
      <c r="I112" s="14">
        <v>0</v>
      </c>
      <c r="J112" s="15">
        <v>0</v>
      </c>
      <c r="K112" s="14">
        <f t="shared" si="46"/>
        <v>0</v>
      </c>
    </row>
    <row r="113" spans="1:12" ht="12.6" customHeight="1">
      <c r="A113" s="102"/>
      <c r="B113" s="105"/>
      <c r="C113" s="125"/>
      <c r="D113" s="5" t="s">
        <v>6</v>
      </c>
      <c r="E113" s="17">
        <f>E118</f>
        <v>0</v>
      </c>
      <c r="F113" s="14">
        <v>0</v>
      </c>
      <c r="G113" s="18">
        <v>0</v>
      </c>
      <c r="H113" s="14">
        <v>0</v>
      </c>
      <c r="I113" s="14">
        <v>0</v>
      </c>
      <c r="J113" s="15">
        <v>0</v>
      </c>
      <c r="K113" s="14">
        <f t="shared" si="46"/>
        <v>0</v>
      </c>
    </row>
    <row r="114" spans="1:12" ht="12.6" customHeight="1">
      <c r="A114" s="103"/>
      <c r="B114" s="106"/>
      <c r="C114" s="126"/>
      <c r="D114" s="5" t="s">
        <v>7</v>
      </c>
      <c r="E114" s="17">
        <v>0</v>
      </c>
      <c r="F114" s="14">
        <v>0</v>
      </c>
      <c r="G114" s="18">
        <v>0</v>
      </c>
      <c r="H114" s="14">
        <v>0</v>
      </c>
      <c r="I114" s="14">
        <v>0</v>
      </c>
      <c r="J114" s="15">
        <v>3000</v>
      </c>
      <c r="K114" s="14">
        <f t="shared" si="46"/>
        <v>3000</v>
      </c>
    </row>
    <row r="115" spans="1:12" ht="12.6" customHeight="1">
      <c r="A115" s="101" t="s">
        <v>26</v>
      </c>
      <c r="B115" s="104" t="s">
        <v>41</v>
      </c>
      <c r="C115" s="124" t="s">
        <v>78</v>
      </c>
      <c r="D115" s="4" t="s">
        <v>3</v>
      </c>
      <c r="E115" s="11">
        <f>SUM(E116:E119)</f>
        <v>0</v>
      </c>
      <c r="F115" s="11">
        <f t="shared" ref="F115:K115" si="49">SUM(F116:F119)</f>
        <v>0</v>
      </c>
      <c r="G115" s="11">
        <f t="shared" si="49"/>
        <v>0</v>
      </c>
      <c r="H115" s="11">
        <f t="shared" si="49"/>
        <v>0</v>
      </c>
      <c r="I115" s="11">
        <f t="shared" si="49"/>
        <v>0</v>
      </c>
      <c r="J115" s="11">
        <f t="shared" si="49"/>
        <v>15000</v>
      </c>
      <c r="K115" s="12">
        <f t="shared" si="49"/>
        <v>15000</v>
      </c>
    </row>
    <row r="116" spans="1:12" ht="12.6" customHeight="1">
      <c r="A116" s="102"/>
      <c r="B116" s="110"/>
      <c r="C116" s="125"/>
      <c r="D116" s="6" t="s">
        <v>4</v>
      </c>
      <c r="E116" s="19">
        <v>0</v>
      </c>
      <c r="F116" s="14">
        <v>0</v>
      </c>
      <c r="G116" s="18">
        <v>0</v>
      </c>
      <c r="H116" s="14">
        <v>0</v>
      </c>
      <c r="I116" s="14">
        <v>0</v>
      </c>
      <c r="J116" s="15">
        <v>0</v>
      </c>
      <c r="K116" s="14">
        <f t="shared" si="46"/>
        <v>0</v>
      </c>
      <c r="L116" s="21"/>
    </row>
    <row r="117" spans="1:12" ht="12.6" customHeight="1">
      <c r="A117" s="102"/>
      <c r="B117" s="110"/>
      <c r="C117" s="125"/>
      <c r="D117" s="5" t="s">
        <v>5</v>
      </c>
      <c r="E117" s="17">
        <v>0</v>
      </c>
      <c r="F117" s="14">
        <v>0</v>
      </c>
      <c r="G117" s="18">
        <v>0</v>
      </c>
      <c r="H117" s="14">
        <v>0</v>
      </c>
      <c r="I117" s="14">
        <v>0</v>
      </c>
      <c r="J117" s="15">
        <v>0</v>
      </c>
      <c r="K117" s="14">
        <f t="shared" si="46"/>
        <v>0</v>
      </c>
      <c r="L117" s="21"/>
    </row>
    <row r="118" spans="1:12" ht="12.6" customHeight="1">
      <c r="A118" s="102"/>
      <c r="B118" s="110"/>
      <c r="C118" s="125"/>
      <c r="D118" s="5" t="s">
        <v>6</v>
      </c>
      <c r="E118" s="17">
        <v>0</v>
      </c>
      <c r="F118" s="14">
        <v>0</v>
      </c>
      <c r="G118" s="18">
        <v>0</v>
      </c>
      <c r="H118" s="14">
        <v>0</v>
      </c>
      <c r="I118" s="14">
        <v>0</v>
      </c>
      <c r="J118" s="15">
        <v>0</v>
      </c>
      <c r="K118" s="14">
        <f t="shared" si="46"/>
        <v>0</v>
      </c>
    </row>
    <row r="119" spans="1:12" ht="12.6" customHeight="1">
      <c r="A119" s="103"/>
      <c r="B119" s="111"/>
      <c r="C119" s="126"/>
      <c r="D119" s="5" t="s">
        <v>7</v>
      </c>
      <c r="E119" s="20">
        <v>0</v>
      </c>
      <c r="F119" s="14">
        <v>0</v>
      </c>
      <c r="G119" s="18">
        <v>0</v>
      </c>
      <c r="H119" s="14">
        <v>0</v>
      </c>
      <c r="I119" s="14">
        <v>0</v>
      </c>
      <c r="J119" s="15">
        <v>15000</v>
      </c>
      <c r="K119" s="14">
        <f t="shared" si="46"/>
        <v>15000</v>
      </c>
    </row>
    <row r="120" spans="1:12" ht="12.95" customHeight="1">
      <c r="A120" s="10" t="s">
        <v>30</v>
      </c>
      <c r="B120" s="107" t="s">
        <v>33</v>
      </c>
      <c r="C120" s="95"/>
      <c r="D120" s="3" t="s">
        <v>3</v>
      </c>
      <c r="E120" s="41">
        <f>SUM(E121:E124)</f>
        <v>0</v>
      </c>
      <c r="F120" s="41">
        <f t="shared" ref="F120:K120" si="50">SUM(F121:F124)</f>
        <v>0</v>
      </c>
      <c r="G120" s="41">
        <f t="shared" si="50"/>
        <v>600</v>
      </c>
      <c r="H120" s="41">
        <f t="shared" si="50"/>
        <v>200</v>
      </c>
      <c r="I120" s="41">
        <f t="shared" si="50"/>
        <v>0</v>
      </c>
      <c r="J120" s="41">
        <f t="shared" si="50"/>
        <v>16500</v>
      </c>
      <c r="K120" s="41">
        <f t="shared" si="50"/>
        <v>17300</v>
      </c>
    </row>
    <row r="121" spans="1:12" ht="12.95" customHeight="1">
      <c r="A121" s="10"/>
      <c r="B121" s="108"/>
      <c r="C121" s="96"/>
      <c r="D121" s="5" t="s">
        <v>4</v>
      </c>
      <c r="E121" s="42">
        <f>SUM(E126+E131)</f>
        <v>0</v>
      </c>
      <c r="F121" s="42">
        <f t="shared" ref="F121:K121" si="51">SUM(F126+F131)</f>
        <v>0</v>
      </c>
      <c r="G121" s="42">
        <f t="shared" si="51"/>
        <v>0</v>
      </c>
      <c r="H121" s="42">
        <f t="shared" si="51"/>
        <v>0</v>
      </c>
      <c r="I121" s="42">
        <f t="shared" si="51"/>
        <v>0</v>
      </c>
      <c r="J121" s="42">
        <f t="shared" si="51"/>
        <v>0</v>
      </c>
      <c r="K121" s="42">
        <f t="shared" si="51"/>
        <v>0</v>
      </c>
    </row>
    <row r="122" spans="1:12" ht="12.95" customHeight="1">
      <c r="A122" s="10"/>
      <c r="B122" s="108"/>
      <c r="C122" s="96"/>
      <c r="D122" s="5" t="s">
        <v>5</v>
      </c>
      <c r="E122" s="42">
        <f t="shared" ref="E122:K122" si="52">SUM(E127+E132)</f>
        <v>0</v>
      </c>
      <c r="F122" s="42">
        <f t="shared" si="52"/>
        <v>0</v>
      </c>
      <c r="G122" s="42">
        <f t="shared" si="52"/>
        <v>0</v>
      </c>
      <c r="H122" s="42">
        <f t="shared" si="52"/>
        <v>0</v>
      </c>
      <c r="I122" s="42">
        <f t="shared" si="52"/>
        <v>0</v>
      </c>
      <c r="J122" s="42">
        <f t="shared" si="52"/>
        <v>0</v>
      </c>
      <c r="K122" s="42">
        <f t="shared" si="52"/>
        <v>0</v>
      </c>
    </row>
    <row r="123" spans="1:12" ht="12.95" customHeight="1">
      <c r="A123" s="10"/>
      <c r="B123" s="108"/>
      <c r="C123" s="96"/>
      <c r="D123" s="5" t="s">
        <v>6</v>
      </c>
      <c r="E123" s="42">
        <f t="shared" ref="E123:K123" si="53">SUM(E128+E133)</f>
        <v>0</v>
      </c>
      <c r="F123" s="42">
        <f t="shared" si="53"/>
        <v>0</v>
      </c>
      <c r="G123" s="42">
        <f t="shared" si="53"/>
        <v>0</v>
      </c>
      <c r="H123" s="42">
        <f t="shared" si="53"/>
        <v>0</v>
      </c>
      <c r="I123" s="42">
        <f t="shared" si="53"/>
        <v>0</v>
      </c>
      <c r="J123" s="42">
        <f t="shared" si="53"/>
        <v>0</v>
      </c>
      <c r="K123" s="42">
        <f t="shared" si="53"/>
        <v>0</v>
      </c>
    </row>
    <row r="124" spans="1:12" ht="12.95" customHeight="1">
      <c r="A124" s="10"/>
      <c r="B124" s="109"/>
      <c r="C124" s="97"/>
      <c r="D124" s="5" t="s">
        <v>7</v>
      </c>
      <c r="E124" s="42">
        <f t="shared" ref="E124:K124" si="54">SUM(E129+E134)</f>
        <v>0</v>
      </c>
      <c r="F124" s="42">
        <f t="shared" si="54"/>
        <v>0</v>
      </c>
      <c r="G124" s="42">
        <f t="shared" si="54"/>
        <v>600</v>
      </c>
      <c r="H124" s="42">
        <f t="shared" si="54"/>
        <v>200</v>
      </c>
      <c r="I124" s="42">
        <f t="shared" si="54"/>
        <v>0</v>
      </c>
      <c r="J124" s="42">
        <f t="shared" si="54"/>
        <v>16500</v>
      </c>
      <c r="K124" s="42">
        <f t="shared" si="54"/>
        <v>17300</v>
      </c>
    </row>
    <row r="125" spans="1:12" ht="12.6" customHeight="1">
      <c r="A125" s="101" t="s">
        <v>31</v>
      </c>
      <c r="B125" s="104" t="s">
        <v>68</v>
      </c>
      <c r="C125" s="124" t="s">
        <v>72</v>
      </c>
      <c r="D125" s="5" t="s">
        <v>3</v>
      </c>
      <c r="E125" s="11">
        <f t="shared" ref="E125:J125" si="55">SUM(E126:E129)</f>
        <v>0</v>
      </c>
      <c r="F125" s="11">
        <f t="shared" si="55"/>
        <v>0</v>
      </c>
      <c r="G125" s="11">
        <f t="shared" si="55"/>
        <v>0</v>
      </c>
      <c r="H125" s="11">
        <f t="shared" si="55"/>
        <v>0</v>
      </c>
      <c r="I125" s="11">
        <f t="shared" si="55"/>
        <v>0</v>
      </c>
      <c r="J125" s="11">
        <f t="shared" si="55"/>
        <v>16500</v>
      </c>
      <c r="K125" s="71">
        <f t="shared" ref="K125:K129" si="56">SUM(E125:J125)</f>
        <v>16500</v>
      </c>
    </row>
    <row r="126" spans="1:12" ht="12.6" customHeight="1">
      <c r="A126" s="102"/>
      <c r="B126" s="110"/>
      <c r="C126" s="125"/>
      <c r="D126" s="5" t="s">
        <v>4</v>
      </c>
      <c r="E126" s="17">
        <v>0</v>
      </c>
      <c r="F126" s="14">
        <v>0</v>
      </c>
      <c r="G126" s="14">
        <v>0</v>
      </c>
      <c r="H126" s="14">
        <v>0</v>
      </c>
      <c r="I126" s="14">
        <v>0</v>
      </c>
      <c r="J126" s="15">
        <v>0</v>
      </c>
      <c r="K126" s="14">
        <f t="shared" si="56"/>
        <v>0</v>
      </c>
    </row>
    <row r="127" spans="1:12" ht="12.6" customHeight="1">
      <c r="A127" s="102"/>
      <c r="B127" s="110"/>
      <c r="C127" s="125"/>
      <c r="D127" s="5" t="s">
        <v>5</v>
      </c>
      <c r="E127" s="17">
        <v>0</v>
      </c>
      <c r="F127" s="14">
        <v>0</v>
      </c>
      <c r="G127" s="14">
        <v>0</v>
      </c>
      <c r="H127" s="14">
        <v>0</v>
      </c>
      <c r="I127" s="14">
        <v>0</v>
      </c>
      <c r="J127" s="15">
        <v>0</v>
      </c>
      <c r="K127" s="14">
        <f t="shared" si="56"/>
        <v>0</v>
      </c>
    </row>
    <row r="128" spans="1:12" ht="12.6" customHeight="1">
      <c r="A128" s="102"/>
      <c r="B128" s="110"/>
      <c r="C128" s="125"/>
      <c r="D128" s="5" t="s">
        <v>6</v>
      </c>
      <c r="E128" s="17">
        <v>0</v>
      </c>
      <c r="F128" s="14">
        <v>0</v>
      </c>
      <c r="G128" s="14">
        <v>0</v>
      </c>
      <c r="H128" s="14">
        <v>0</v>
      </c>
      <c r="I128" s="14">
        <v>0</v>
      </c>
      <c r="J128" s="15">
        <v>0</v>
      </c>
      <c r="K128" s="14">
        <f t="shared" si="56"/>
        <v>0</v>
      </c>
    </row>
    <row r="129" spans="1:12" ht="12.6" customHeight="1">
      <c r="A129" s="103"/>
      <c r="B129" s="111"/>
      <c r="C129" s="126"/>
      <c r="D129" s="5" t="s">
        <v>7</v>
      </c>
      <c r="E129" s="17">
        <v>0</v>
      </c>
      <c r="F129" s="14">
        <v>0</v>
      </c>
      <c r="G129" s="14">
        <v>0</v>
      </c>
      <c r="H129" s="14">
        <v>0</v>
      </c>
      <c r="I129" s="14">
        <v>0</v>
      </c>
      <c r="J129" s="15">
        <v>16500</v>
      </c>
      <c r="K129" s="14">
        <f t="shared" si="56"/>
        <v>16500</v>
      </c>
    </row>
    <row r="130" spans="1:12" ht="12.6" customHeight="1">
      <c r="A130" s="112" t="s">
        <v>32</v>
      </c>
      <c r="B130" s="115" t="s">
        <v>49</v>
      </c>
      <c r="C130" s="124" t="s">
        <v>76</v>
      </c>
      <c r="D130" s="33" t="s">
        <v>3</v>
      </c>
      <c r="E130" s="50">
        <f t="shared" ref="E130:J130" si="57">SUM(E131:E134)</f>
        <v>0</v>
      </c>
      <c r="F130" s="50">
        <f t="shared" si="57"/>
        <v>0</v>
      </c>
      <c r="G130" s="50">
        <f t="shared" si="57"/>
        <v>600</v>
      </c>
      <c r="H130" s="50">
        <f t="shared" si="57"/>
        <v>200</v>
      </c>
      <c r="I130" s="50">
        <f t="shared" si="57"/>
        <v>0</v>
      </c>
      <c r="J130" s="50">
        <f t="shared" si="57"/>
        <v>0</v>
      </c>
      <c r="K130" s="51">
        <f>SUM(E130:J130)</f>
        <v>800</v>
      </c>
    </row>
    <row r="131" spans="1:12" ht="12.6" customHeight="1">
      <c r="A131" s="113"/>
      <c r="B131" s="116"/>
      <c r="C131" s="125"/>
      <c r="D131" s="33" t="s">
        <v>4</v>
      </c>
      <c r="E131" s="34">
        <v>0</v>
      </c>
      <c r="F131" s="35">
        <v>0</v>
      </c>
      <c r="G131" s="35">
        <v>0</v>
      </c>
      <c r="H131" s="35">
        <v>0</v>
      </c>
      <c r="I131" s="35">
        <v>0</v>
      </c>
      <c r="J131" s="34">
        <v>0</v>
      </c>
      <c r="K131" s="35">
        <f t="shared" ref="K131:K134" si="58">SUM(E131:J131)</f>
        <v>0</v>
      </c>
      <c r="L131" s="22"/>
    </row>
    <row r="132" spans="1:12" ht="12.6" customHeight="1">
      <c r="A132" s="113"/>
      <c r="B132" s="116"/>
      <c r="C132" s="125"/>
      <c r="D132" s="33" t="s">
        <v>5</v>
      </c>
      <c r="E132" s="34">
        <v>0</v>
      </c>
      <c r="F132" s="35">
        <v>0</v>
      </c>
      <c r="G132" s="35">
        <v>0</v>
      </c>
      <c r="H132" s="35">
        <v>0</v>
      </c>
      <c r="I132" s="35">
        <v>0</v>
      </c>
      <c r="J132" s="34">
        <v>0</v>
      </c>
      <c r="K132" s="35">
        <f t="shared" si="58"/>
        <v>0</v>
      </c>
    </row>
    <row r="133" spans="1:12" ht="12.6" customHeight="1">
      <c r="A133" s="113"/>
      <c r="B133" s="116"/>
      <c r="C133" s="125"/>
      <c r="D133" s="33" t="s">
        <v>6</v>
      </c>
      <c r="E133" s="34">
        <v>0</v>
      </c>
      <c r="F133" s="35">
        <v>0</v>
      </c>
      <c r="G133" s="35">
        <v>0</v>
      </c>
      <c r="H133" s="35">
        <v>0</v>
      </c>
      <c r="I133" s="35">
        <v>0</v>
      </c>
      <c r="J133" s="34">
        <v>0</v>
      </c>
      <c r="K133" s="35">
        <f t="shared" si="58"/>
        <v>0</v>
      </c>
    </row>
    <row r="134" spans="1:12" ht="12.6" customHeight="1">
      <c r="A134" s="114"/>
      <c r="B134" s="117"/>
      <c r="C134" s="126"/>
      <c r="D134" s="33" t="s">
        <v>7</v>
      </c>
      <c r="E134" s="34">
        <v>0</v>
      </c>
      <c r="F134" s="35">
        <v>0</v>
      </c>
      <c r="G134" s="35">
        <v>600</v>
      </c>
      <c r="H134" s="35">
        <v>200</v>
      </c>
      <c r="I134" s="35">
        <v>0</v>
      </c>
      <c r="J134" s="34">
        <v>0</v>
      </c>
      <c r="K134" s="35">
        <f t="shared" si="58"/>
        <v>800</v>
      </c>
    </row>
    <row r="135" spans="1:12" ht="12.95" customHeight="1">
      <c r="A135" s="10" t="s">
        <v>43</v>
      </c>
      <c r="B135" s="107" t="s">
        <v>42</v>
      </c>
      <c r="C135" s="95"/>
      <c r="D135" s="3" t="s">
        <v>3</v>
      </c>
      <c r="E135" s="41">
        <f>SUM(E136:E139)</f>
        <v>0</v>
      </c>
      <c r="F135" s="65">
        <f t="shared" ref="F135:K135" si="59">SUM(F136:F139)</f>
        <v>3574.2</v>
      </c>
      <c r="G135" s="41">
        <f t="shared" si="59"/>
        <v>0</v>
      </c>
      <c r="H135" s="41">
        <f t="shared" si="59"/>
        <v>0</v>
      </c>
      <c r="I135" s="41">
        <f t="shared" si="59"/>
        <v>0</v>
      </c>
      <c r="J135" s="41">
        <f t="shared" si="59"/>
        <v>11100</v>
      </c>
      <c r="K135" s="65">
        <f t="shared" si="59"/>
        <v>14674.2</v>
      </c>
    </row>
    <row r="136" spans="1:12" ht="12.95" customHeight="1">
      <c r="A136" s="10"/>
      <c r="B136" s="108"/>
      <c r="C136" s="96"/>
      <c r="D136" s="5" t="s">
        <v>4</v>
      </c>
      <c r="E136" s="42">
        <f>SUM(E141+E146+E151+E156)</f>
        <v>0</v>
      </c>
      <c r="F136" s="42">
        <f t="shared" ref="F136:K136" si="60">SUM(F141+F146+F151+F156)</f>
        <v>0</v>
      </c>
      <c r="G136" s="42">
        <f t="shared" si="60"/>
        <v>0</v>
      </c>
      <c r="H136" s="42">
        <f t="shared" si="60"/>
        <v>0</v>
      </c>
      <c r="I136" s="42">
        <f t="shared" si="60"/>
        <v>0</v>
      </c>
      <c r="J136" s="42">
        <f t="shared" si="60"/>
        <v>0</v>
      </c>
      <c r="K136" s="42">
        <f t="shared" si="60"/>
        <v>0</v>
      </c>
    </row>
    <row r="137" spans="1:12" ht="12.95" customHeight="1">
      <c r="A137" s="10"/>
      <c r="B137" s="108"/>
      <c r="C137" s="96"/>
      <c r="D137" s="5" t="s">
        <v>5</v>
      </c>
      <c r="E137" s="42">
        <f t="shared" ref="E137:K139" si="61">SUM(E142+E147+E152+E157)</f>
        <v>0</v>
      </c>
      <c r="F137" s="42">
        <f t="shared" si="61"/>
        <v>0</v>
      </c>
      <c r="G137" s="42">
        <f t="shared" si="61"/>
        <v>0</v>
      </c>
      <c r="H137" s="42">
        <f t="shared" si="61"/>
        <v>0</v>
      </c>
      <c r="I137" s="42">
        <f t="shared" si="61"/>
        <v>0</v>
      </c>
      <c r="J137" s="42">
        <f t="shared" si="61"/>
        <v>10000</v>
      </c>
      <c r="K137" s="42">
        <f t="shared" si="61"/>
        <v>10000</v>
      </c>
    </row>
    <row r="138" spans="1:12" ht="12.95" customHeight="1">
      <c r="A138" s="10"/>
      <c r="B138" s="108"/>
      <c r="C138" s="96"/>
      <c r="D138" s="5" t="s">
        <v>6</v>
      </c>
      <c r="E138" s="42">
        <f>SUM(E143+E148+E153+E158)</f>
        <v>0</v>
      </c>
      <c r="F138" s="42">
        <f t="shared" si="61"/>
        <v>0</v>
      </c>
      <c r="G138" s="42">
        <f t="shared" si="61"/>
        <v>0</v>
      </c>
      <c r="H138" s="42">
        <f t="shared" si="61"/>
        <v>0</v>
      </c>
      <c r="I138" s="42">
        <f t="shared" si="61"/>
        <v>0</v>
      </c>
      <c r="J138" s="42">
        <f t="shared" si="61"/>
        <v>550</v>
      </c>
      <c r="K138" s="42">
        <f t="shared" si="61"/>
        <v>550</v>
      </c>
    </row>
    <row r="139" spans="1:12" ht="12.95" customHeight="1">
      <c r="A139" s="10"/>
      <c r="B139" s="109"/>
      <c r="C139" s="97"/>
      <c r="D139" s="5" t="s">
        <v>7</v>
      </c>
      <c r="E139" s="42">
        <f t="shared" si="61"/>
        <v>0</v>
      </c>
      <c r="F139" s="66">
        <f t="shared" si="61"/>
        <v>3574.2</v>
      </c>
      <c r="G139" s="42">
        <f t="shared" si="61"/>
        <v>0</v>
      </c>
      <c r="H139" s="42">
        <f t="shared" si="61"/>
        <v>0</v>
      </c>
      <c r="I139" s="42">
        <f t="shared" si="61"/>
        <v>0</v>
      </c>
      <c r="J139" s="42">
        <f t="shared" si="61"/>
        <v>550</v>
      </c>
      <c r="K139" s="66">
        <f t="shared" si="61"/>
        <v>4124.2</v>
      </c>
    </row>
    <row r="140" spans="1:12" ht="14.1" customHeight="1">
      <c r="A140" s="101" t="s">
        <v>35</v>
      </c>
      <c r="B140" s="104" t="s">
        <v>62</v>
      </c>
      <c r="C140" s="124" t="s">
        <v>73</v>
      </c>
      <c r="D140" s="5" t="s">
        <v>3</v>
      </c>
      <c r="E140" s="11">
        <f t="shared" ref="E140:G140" si="62">SUM(E141:E144)</f>
        <v>0</v>
      </c>
      <c r="F140" s="11">
        <f t="shared" si="62"/>
        <v>3554.2</v>
      </c>
      <c r="G140" s="11">
        <f t="shared" si="62"/>
        <v>0</v>
      </c>
      <c r="H140" s="11">
        <f>SUM(H141:H144)</f>
        <v>0</v>
      </c>
      <c r="I140" s="11">
        <f t="shared" ref="I140:J140" si="63">SUM(I141:I144)</f>
        <v>0</v>
      </c>
      <c r="J140" s="11">
        <f t="shared" si="63"/>
        <v>0</v>
      </c>
      <c r="K140" s="71">
        <f t="shared" ref="K140:K144" si="64">SUM(E140:J140)</f>
        <v>3554.2</v>
      </c>
    </row>
    <row r="141" spans="1:12" ht="14.1" customHeight="1">
      <c r="A141" s="102"/>
      <c r="B141" s="110"/>
      <c r="C141" s="125"/>
      <c r="D141" s="5" t="s">
        <v>4</v>
      </c>
      <c r="E141" s="17">
        <v>0</v>
      </c>
      <c r="F141" s="14">
        <v>0</v>
      </c>
      <c r="G141" s="14">
        <v>0</v>
      </c>
      <c r="H141" s="14">
        <v>0</v>
      </c>
      <c r="I141" s="14">
        <v>0</v>
      </c>
      <c r="J141" s="15">
        <v>0</v>
      </c>
      <c r="K141" s="14">
        <f t="shared" si="64"/>
        <v>0</v>
      </c>
    </row>
    <row r="142" spans="1:12" ht="14.1" customHeight="1">
      <c r="A142" s="102"/>
      <c r="B142" s="110"/>
      <c r="C142" s="125"/>
      <c r="D142" s="5" t="s">
        <v>5</v>
      </c>
      <c r="E142" s="17">
        <v>0</v>
      </c>
      <c r="F142" s="14">
        <v>0</v>
      </c>
      <c r="G142" s="14">
        <v>0</v>
      </c>
      <c r="H142" s="14">
        <v>0</v>
      </c>
      <c r="I142" s="14">
        <v>0</v>
      </c>
      <c r="J142" s="15">
        <v>0</v>
      </c>
      <c r="K142" s="14">
        <f t="shared" si="64"/>
        <v>0</v>
      </c>
    </row>
    <row r="143" spans="1:12" ht="14.1" customHeight="1">
      <c r="A143" s="102"/>
      <c r="B143" s="110"/>
      <c r="C143" s="125"/>
      <c r="D143" s="5" t="s">
        <v>6</v>
      </c>
      <c r="E143" s="17">
        <v>0</v>
      </c>
      <c r="F143" s="14">
        <v>0</v>
      </c>
      <c r="G143" s="14">
        <v>0</v>
      </c>
      <c r="H143" s="14">
        <v>0</v>
      </c>
      <c r="I143" s="14">
        <v>0</v>
      </c>
      <c r="J143" s="15">
        <v>0</v>
      </c>
      <c r="K143" s="14">
        <f t="shared" si="64"/>
        <v>0</v>
      </c>
    </row>
    <row r="144" spans="1:12" ht="14.1" customHeight="1">
      <c r="A144" s="103"/>
      <c r="B144" s="111"/>
      <c r="C144" s="126"/>
      <c r="D144" s="5" t="s">
        <v>7</v>
      </c>
      <c r="E144" s="17">
        <v>0</v>
      </c>
      <c r="F144" s="14">
        <v>3554.2</v>
      </c>
      <c r="G144" s="14">
        <v>0</v>
      </c>
      <c r="H144" s="14">
        <v>0</v>
      </c>
      <c r="I144" s="14">
        <v>0</v>
      </c>
      <c r="J144" s="15">
        <v>0</v>
      </c>
      <c r="K144" s="14">
        <f t="shared" si="64"/>
        <v>3554.2</v>
      </c>
    </row>
    <row r="145" spans="1:11" ht="12.6" customHeight="1">
      <c r="A145" s="101" t="s">
        <v>36</v>
      </c>
      <c r="B145" s="104" t="s">
        <v>64</v>
      </c>
      <c r="C145" s="124" t="s">
        <v>96</v>
      </c>
      <c r="D145" s="5" t="s">
        <v>3</v>
      </c>
      <c r="E145" s="11">
        <f t="shared" ref="E145:G145" si="65">SUM(E146:E149)</f>
        <v>0</v>
      </c>
      <c r="F145" s="11">
        <f t="shared" si="65"/>
        <v>20</v>
      </c>
      <c r="G145" s="11">
        <f t="shared" si="65"/>
        <v>0</v>
      </c>
      <c r="H145" s="11">
        <f>SUM(H146:H149)</f>
        <v>0</v>
      </c>
      <c r="I145" s="11">
        <f t="shared" ref="I145:J145" si="66">SUM(I146:I149)</f>
        <v>0</v>
      </c>
      <c r="J145" s="11">
        <f t="shared" si="66"/>
        <v>0</v>
      </c>
      <c r="K145" s="71">
        <f t="shared" ref="K145:K149" si="67">SUM(E145:J145)</f>
        <v>20</v>
      </c>
    </row>
    <row r="146" spans="1:11" ht="12.6" customHeight="1">
      <c r="A146" s="102"/>
      <c r="B146" s="110"/>
      <c r="C146" s="125"/>
      <c r="D146" s="5" t="s">
        <v>4</v>
      </c>
      <c r="E146" s="17">
        <v>0</v>
      </c>
      <c r="F146" s="14">
        <v>0</v>
      </c>
      <c r="G146" s="14">
        <v>0</v>
      </c>
      <c r="H146" s="14">
        <v>0</v>
      </c>
      <c r="I146" s="14">
        <v>0</v>
      </c>
      <c r="J146" s="15">
        <v>0</v>
      </c>
      <c r="K146" s="14">
        <f t="shared" si="67"/>
        <v>0</v>
      </c>
    </row>
    <row r="147" spans="1:11" ht="12.6" customHeight="1">
      <c r="A147" s="102"/>
      <c r="B147" s="110"/>
      <c r="C147" s="125"/>
      <c r="D147" s="5" t="s">
        <v>5</v>
      </c>
      <c r="E147" s="17">
        <v>0</v>
      </c>
      <c r="F147" s="14">
        <v>0</v>
      </c>
      <c r="G147" s="14">
        <v>0</v>
      </c>
      <c r="H147" s="14">
        <v>0</v>
      </c>
      <c r="I147" s="14">
        <v>0</v>
      </c>
      <c r="J147" s="15">
        <v>0</v>
      </c>
      <c r="K147" s="14">
        <f t="shared" si="67"/>
        <v>0</v>
      </c>
    </row>
    <row r="148" spans="1:11" ht="12.6" customHeight="1">
      <c r="A148" s="102"/>
      <c r="B148" s="110"/>
      <c r="C148" s="125"/>
      <c r="D148" s="5" t="s">
        <v>6</v>
      </c>
      <c r="E148" s="17">
        <v>0</v>
      </c>
      <c r="F148" s="14">
        <v>0</v>
      </c>
      <c r="G148" s="14">
        <v>0</v>
      </c>
      <c r="H148" s="14">
        <v>0</v>
      </c>
      <c r="I148" s="14">
        <v>0</v>
      </c>
      <c r="J148" s="15">
        <v>0</v>
      </c>
      <c r="K148" s="14">
        <f t="shared" si="67"/>
        <v>0</v>
      </c>
    </row>
    <row r="149" spans="1:11" ht="12.6" customHeight="1">
      <c r="A149" s="103"/>
      <c r="B149" s="111"/>
      <c r="C149" s="126"/>
      <c r="D149" s="5" t="s">
        <v>7</v>
      </c>
      <c r="E149" s="17">
        <v>0</v>
      </c>
      <c r="F149" s="14">
        <v>20</v>
      </c>
      <c r="G149" s="14">
        <v>0</v>
      </c>
      <c r="H149" s="14">
        <v>0</v>
      </c>
      <c r="I149" s="14">
        <v>0</v>
      </c>
      <c r="J149" s="15">
        <v>0</v>
      </c>
      <c r="K149" s="14">
        <f t="shared" si="67"/>
        <v>20</v>
      </c>
    </row>
    <row r="150" spans="1:11" ht="12.6" customHeight="1">
      <c r="A150" s="101" t="s">
        <v>37</v>
      </c>
      <c r="B150" s="104" t="s">
        <v>60</v>
      </c>
      <c r="C150" s="124" t="s">
        <v>72</v>
      </c>
      <c r="D150" s="5" t="s">
        <v>3</v>
      </c>
      <c r="E150" s="11">
        <f t="shared" ref="E150:J150" si="68">SUM(E151:E154)</f>
        <v>0</v>
      </c>
      <c r="F150" s="11">
        <f t="shared" si="68"/>
        <v>0</v>
      </c>
      <c r="G150" s="11">
        <f t="shared" si="68"/>
        <v>0</v>
      </c>
      <c r="H150" s="11">
        <f t="shared" si="68"/>
        <v>0</v>
      </c>
      <c r="I150" s="11">
        <f t="shared" si="68"/>
        <v>0</v>
      </c>
      <c r="J150" s="11">
        <f t="shared" si="68"/>
        <v>1100</v>
      </c>
      <c r="K150" s="71">
        <f t="shared" ref="K150:K154" si="69">SUM(E150:J150)</f>
        <v>1100</v>
      </c>
    </row>
    <row r="151" spans="1:11" ht="12.6" customHeight="1">
      <c r="A151" s="102"/>
      <c r="B151" s="110"/>
      <c r="C151" s="125"/>
      <c r="D151" s="5" t="s">
        <v>4</v>
      </c>
      <c r="E151" s="17">
        <v>0</v>
      </c>
      <c r="F151" s="14">
        <v>0</v>
      </c>
      <c r="G151" s="14">
        <v>0</v>
      </c>
      <c r="H151" s="14">
        <v>0</v>
      </c>
      <c r="I151" s="14">
        <v>0</v>
      </c>
      <c r="J151" s="15">
        <v>0</v>
      </c>
      <c r="K151" s="14">
        <f t="shared" si="69"/>
        <v>0</v>
      </c>
    </row>
    <row r="152" spans="1:11" ht="12.6" customHeight="1">
      <c r="A152" s="102"/>
      <c r="B152" s="110"/>
      <c r="C152" s="125"/>
      <c r="D152" s="5" t="s">
        <v>5</v>
      </c>
      <c r="E152" s="17">
        <v>0</v>
      </c>
      <c r="F152" s="14">
        <v>0</v>
      </c>
      <c r="G152" s="14">
        <v>0</v>
      </c>
      <c r="H152" s="14">
        <v>0</v>
      </c>
      <c r="I152" s="14">
        <v>0</v>
      </c>
      <c r="J152" s="15">
        <v>0</v>
      </c>
      <c r="K152" s="14">
        <f t="shared" si="69"/>
        <v>0</v>
      </c>
    </row>
    <row r="153" spans="1:11" ht="12.6" customHeight="1">
      <c r="A153" s="102"/>
      <c r="B153" s="110"/>
      <c r="C153" s="125"/>
      <c r="D153" s="5" t="s">
        <v>6</v>
      </c>
      <c r="E153" s="17">
        <v>0</v>
      </c>
      <c r="F153" s="14">
        <v>0</v>
      </c>
      <c r="G153" s="14">
        <v>0</v>
      </c>
      <c r="H153" s="14">
        <v>0</v>
      </c>
      <c r="I153" s="14">
        <v>0</v>
      </c>
      <c r="J153" s="15">
        <v>550</v>
      </c>
      <c r="K153" s="14">
        <f t="shared" si="69"/>
        <v>550</v>
      </c>
    </row>
    <row r="154" spans="1:11" ht="12.6" customHeight="1">
      <c r="A154" s="103"/>
      <c r="B154" s="111"/>
      <c r="C154" s="126"/>
      <c r="D154" s="5" t="s">
        <v>7</v>
      </c>
      <c r="E154" s="17">
        <v>0</v>
      </c>
      <c r="F154" s="14">
        <v>0</v>
      </c>
      <c r="G154" s="14">
        <v>0</v>
      </c>
      <c r="H154" s="14">
        <v>0</v>
      </c>
      <c r="I154" s="14">
        <v>0</v>
      </c>
      <c r="J154" s="15">
        <v>550</v>
      </c>
      <c r="K154" s="14">
        <f t="shared" si="69"/>
        <v>550</v>
      </c>
    </row>
    <row r="155" spans="1:11" ht="18" customHeight="1">
      <c r="A155" s="101" t="s">
        <v>63</v>
      </c>
      <c r="B155" s="104" t="s">
        <v>61</v>
      </c>
      <c r="C155" s="124" t="s">
        <v>97</v>
      </c>
      <c r="D155" s="4" t="s">
        <v>3</v>
      </c>
      <c r="E155" s="11">
        <f>SUM(E156:E159)</f>
        <v>0</v>
      </c>
      <c r="F155" s="11">
        <f t="shared" ref="F155:K155" si="70">SUM(F156:F159)</f>
        <v>0</v>
      </c>
      <c r="G155" s="11">
        <f t="shared" si="70"/>
        <v>0</v>
      </c>
      <c r="H155" s="11">
        <f t="shared" si="70"/>
        <v>0</v>
      </c>
      <c r="I155" s="11">
        <f t="shared" si="70"/>
        <v>0</v>
      </c>
      <c r="J155" s="11">
        <f t="shared" si="70"/>
        <v>10000</v>
      </c>
      <c r="K155" s="12">
        <f t="shared" si="70"/>
        <v>10000</v>
      </c>
    </row>
    <row r="156" spans="1:11" ht="18" customHeight="1">
      <c r="A156" s="102"/>
      <c r="B156" s="105"/>
      <c r="C156" s="125"/>
      <c r="D156" s="5" t="s">
        <v>4</v>
      </c>
      <c r="E156" s="17">
        <f>E160</f>
        <v>0</v>
      </c>
      <c r="F156" s="14">
        <v>0</v>
      </c>
      <c r="G156" s="18">
        <v>0</v>
      </c>
      <c r="H156" s="14">
        <v>0</v>
      </c>
      <c r="I156" s="14">
        <v>0</v>
      </c>
      <c r="J156" s="15">
        <v>0</v>
      </c>
      <c r="K156" s="14">
        <f t="shared" ref="K156:K159" si="71">SUM(E156:J156)</f>
        <v>0</v>
      </c>
    </row>
    <row r="157" spans="1:11" ht="18" customHeight="1">
      <c r="A157" s="102"/>
      <c r="B157" s="105"/>
      <c r="C157" s="125"/>
      <c r="D157" s="5" t="s">
        <v>5</v>
      </c>
      <c r="E157" s="17">
        <v>0</v>
      </c>
      <c r="F157" s="14">
        <v>0</v>
      </c>
      <c r="G157" s="18">
        <v>0</v>
      </c>
      <c r="H157" s="14">
        <v>0</v>
      </c>
      <c r="I157" s="14">
        <v>0</v>
      </c>
      <c r="J157" s="15">
        <v>10000</v>
      </c>
      <c r="K157" s="14">
        <f t="shared" si="71"/>
        <v>10000</v>
      </c>
    </row>
    <row r="158" spans="1:11" ht="18" customHeight="1">
      <c r="A158" s="102"/>
      <c r="B158" s="105"/>
      <c r="C158" s="125"/>
      <c r="D158" s="5" t="s">
        <v>6</v>
      </c>
      <c r="E158" s="17">
        <v>0</v>
      </c>
      <c r="F158" s="14">
        <v>0</v>
      </c>
      <c r="G158" s="18">
        <v>0</v>
      </c>
      <c r="H158" s="14">
        <v>0</v>
      </c>
      <c r="I158" s="14">
        <v>0</v>
      </c>
      <c r="J158" s="15">
        <v>0</v>
      </c>
      <c r="K158" s="14">
        <f t="shared" si="71"/>
        <v>0</v>
      </c>
    </row>
    <row r="159" spans="1:11" ht="18" customHeight="1">
      <c r="A159" s="103"/>
      <c r="B159" s="106"/>
      <c r="C159" s="126"/>
      <c r="D159" s="5" t="s">
        <v>7</v>
      </c>
      <c r="E159" s="17">
        <v>0</v>
      </c>
      <c r="F159" s="14">
        <v>0</v>
      </c>
      <c r="G159" s="18">
        <v>0</v>
      </c>
      <c r="H159" s="14">
        <v>0</v>
      </c>
      <c r="I159" s="14">
        <v>0</v>
      </c>
      <c r="J159" s="15">
        <v>0</v>
      </c>
      <c r="K159" s="14">
        <f t="shared" si="71"/>
        <v>0</v>
      </c>
    </row>
    <row r="160" spans="1:11" ht="12.6" customHeight="1">
      <c r="A160" s="57"/>
      <c r="B160" s="26"/>
      <c r="C160" s="47"/>
      <c r="K160" s="25"/>
    </row>
    <row r="161" spans="1:11" ht="15.75">
      <c r="A161" s="58" t="s">
        <v>79</v>
      </c>
      <c r="B161" s="136" t="s">
        <v>80</v>
      </c>
      <c r="C161" s="95"/>
      <c r="D161" s="3" t="s">
        <v>3</v>
      </c>
      <c r="E161" s="41">
        <f>SUM(E162:E165)</f>
        <v>0</v>
      </c>
      <c r="F161" s="55">
        <f t="shared" ref="F161:K161" si="72">SUM(F162:F165)</f>
        <v>15837.897999999999</v>
      </c>
      <c r="G161" s="54">
        <f t="shared" si="72"/>
        <v>15837.9</v>
      </c>
      <c r="H161" s="54">
        <f t="shared" si="72"/>
        <v>15837.9</v>
      </c>
      <c r="I161" s="41">
        <f t="shared" si="72"/>
        <v>0</v>
      </c>
      <c r="J161" s="41">
        <f t="shared" si="72"/>
        <v>0</v>
      </c>
      <c r="K161" s="55">
        <f t="shared" si="72"/>
        <v>47513.698000000004</v>
      </c>
    </row>
    <row r="162" spans="1:11" ht="15.75">
      <c r="A162" s="10"/>
      <c r="B162" s="108"/>
      <c r="C162" s="96"/>
      <c r="D162" s="5" t="s">
        <v>4</v>
      </c>
      <c r="E162" s="42">
        <f>SUM(E167+E172+E177+E182+E187+E192+E197)</f>
        <v>0</v>
      </c>
      <c r="F162" s="42">
        <f t="shared" ref="F162:K162" si="73">SUM(F167+F172+F177+F182+F187+F192+F197)</f>
        <v>0</v>
      </c>
      <c r="G162" s="42">
        <f t="shared" si="73"/>
        <v>0</v>
      </c>
      <c r="H162" s="42">
        <f t="shared" si="73"/>
        <v>0</v>
      </c>
      <c r="I162" s="42">
        <f t="shared" si="73"/>
        <v>0</v>
      </c>
      <c r="J162" s="42">
        <f t="shared" si="73"/>
        <v>0</v>
      </c>
      <c r="K162" s="53">
        <f t="shared" si="73"/>
        <v>0</v>
      </c>
    </row>
    <row r="163" spans="1:11" ht="15.75">
      <c r="A163" s="10"/>
      <c r="B163" s="108"/>
      <c r="C163" s="96"/>
      <c r="D163" s="5" t="s">
        <v>5</v>
      </c>
      <c r="E163" s="42">
        <f t="shared" ref="E163:K163" si="74">SUM(E168+E173+E178+E183+E188+E193+E198)</f>
        <v>0</v>
      </c>
      <c r="F163" s="42">
        <f t="shared" si="74"/>
        <v>0</v>
      </c>
      <c r="G163" s="53">
        <f t="shared" si="74"/>
        <v>8930</v>
      </c>
      <c r="H163" s="42">
        <f t="shared" si="74"/>
        <v>0</v>
      </c>
      <c r="I163" s="42">
        <f t="shared" si="74"/>
        <v>0</v>
      </c>
      <c r="J163" s="42">
        <f t="shared" si="74"/>
        <v>0</v>
      </c>
      <c r="K163" s="53">
        <f t="shared" si="74"/>
        <v>8930</v>
      </c>
    </row>
    <row r="164" spans="1:11" ht="15.75">
      <c r="A164" s="10"/>
      <c r="B164" s="108"/>
      <c r="C164" s="96"/>
      <c r="D164" s="5" t="s">
        <v>6</v>
      </c>
      <c r="E164" s="42">
        <f t="shared" ref="E164:K164" si="75">SUM(E169+E174+E179+E184+E189+E194+E199)</f>
        <v>0</v>
      </c>
      <c r="F164" s="42">
        <f t="shared" si="75"/>
        <v>0</v>
      </c>
      <c r="G164" s="53">
        <f t="shared" si="75"/>
        <v>1583</v>
      </c>
      <c r="H164" s="42">
        <f t="shared" si="75"/>
        <v>0</v>
      </c>
      <c r="I164" s="42">
        <f t="shared" si="75"/>
        <v>0</v>
      </c>
      <c r="J164" s="42">
        <f t="shared" si="75"/>
        <v>0</v>
      </c>
      <c r="K164" s="53">
        <f t="shared" si="75"/>
        <v>1583</v>
      </c>
    </row>
    <row r="165" spans="1:11" ht="15.75">
      <c r="A165" s="59"/>
      <c r="B165" s="109"/>
      <c r="C165" s="97"/>
      <c r="D165" s="5" t="s">
        <v>7</v>
      </c>
      <c r="E165" s="42">
        <f t="shared" ref="E165:K165" si="76">SUM(E170+E175+E180+E185+E190+E195+E200)</f>
        <v>0</v>
      </c>
      <c r="F165" s="56">
        <f t="shared" si="76"/>
        <v>15837.897999999999</v>
      </c>
      <c r="G165" s="53">
        <f t="shared" si="76"/>
        <v>5324.9</v>
      </c>
      <c r="H165" s="53">
        <f t="shared" si="76"/>
        <v>15837.9</v>
      </c>
      <c r="I165" s="42">
        <f t="shared" si="76"/>
        <v>0</v>
      </c>
      <c r="J165" s="42">
        <f t="shared" si="76"/>
        <v>0</v>
      </c>
      <c r="K165" s="56">
        <f t="shared" si="76"/>
        <v>37000.698000000004</v>
      </c>
    </row>
    <row r="166" spans="1:11">
      <c r="A166" s="112" t="s">
        <v>81</v>
      </c>
      <c r="B166" s="144" t="s">
        <v>82</v>
      </c>
      <c r="C166" s="141" t="s">
        <v>83</v>
      </c>
      <c r="D166" s="33" t="s">
        <v>3</v>
      </c>
      <c r="E166" s="50">
        <f t="shared" ref="E166" si="77">SUM(E167:E170)</f>
        <v>0</v>
      </c>
      <c r="F166" s="50">
        <f>SUM(F167:F170)</f>
        <v>726.38800000000003</v>
      </c>
      <c r="G166" s="50">
        <f t="shared" ref="G166:J166" si="78">SUM(G167:G170)</f>
        <v>0</v>
      </c>
      <c r="H166" s="50">
        <f t="shared" si="78"/>
        <v>0</v>
      </c>
      <c r="I166" s="50">
        <f t="shared" si="78"/>
        <v>0</v>
      </c>
      <c r="J166" s="50">
        <f t="shared" si="78"/>
        <v>0</v>
      </c>
      <c r="K166" s="51">
        <f t="shared" ref="K166:K200" si="79">SUM(E166:J166)</f>
        <v>726.38800000000003</v>
      </c>
    </row>
    <row r="167" spans="1:11">
      <c r="A167" s="113"/>
      <c r="B167" s="145"/>
      <c r="C167" s="142"/>
      <c r="D167" s="33" t="s">
        <v>4</v>
      </c>
      <c r="E167" s="34">
        <v>0</v>
      </c>
      <c r="F167" s="35">
        <v>0</v>
      </c>
      <c r="G167" s="35">
        <v>0</v>
      </c>
      <c r="H167" s="35">
        <v>0</v>
      </c>
      <c r="I167" s="35">
        <v>0</v>
      </c>
      <c r="J167" s="34">
        <v>0</v>
      </c>
      <c r="K167" s="35">
        <f t="shared" si="79"/>
        <v>0</v>
      </c>
    </row>
    <row r="168" spans="1:11">
      <c r="A168" s="113"/>
      <c r="B168" s="145"/>
      <c r="C168" s="142"/>
      <c r="D168" s="33" t="s">
        <v>5</v>
      </c>
      <c r="E168" s="34">
        <v>0</v>
      </c>
      <c r="F168" s="35">
        <v>0</v>
      </c>
      <c r="G168" s="35">
        <v>0</v>
      </c>
      <c r="H168" s="35">
        <v>0</v>
      </c>
      <c r="I168" s="35">
        <v>0</v>
      </c>
      <c r="J168" s="34">
        <v>0</v>
      </c>
      <c r="K168" s="35">
        <f t="shared" si="79"/>
        <v>0</v>
      </c>
    </row>
    <row r="169" spans="1:11">
      <c r="A169" s="113"/>
      <c r="B169" s="145"/>
      <c r="C169" s="142"/>
      <c r="D169" s="33" t="s">
        <v>6</v>
      </c>
      <c r="E169" s="34">
        <v>0</v>
      </c>
      <c r="F169" s="35">
        <v>0</v>
      </c>
      <c r="G169" s="35">
        <v>0</v>
      </c>
      <c r="H169" s="35">
        <v>0</v>
      </c>
      <c r="I169" s="35">
        <v>0</v>
      </c>
      <c r="J169" s="34">
        <v>0</v>
      </c>
      <c r="K169" s="35">
        <f t="shared" si="79"/>
        <v>0</v>
      </c>
    </row>
    <row r="170" spans="1:11">
      <c r="A170" s="114"/>
      <c r="B170" s="146"/>
      <c r="C170" s="143"/>
      <c r="D170" s="33" t="s">
        <v>7</v>
      </c>
      <c r="E170" s="34">
        <v>0</v>
      </c>
      <c r="F170" s="35">
        <v>726.38800000000003</v>
      </c>
      <c r="G170" s="35">
        <v>0</v>
      </c>
      <c r="H170" s="35">
        <v>0</v>
      </c>
      <c r="I170" s="35">
        <v>0</v>
      </c>
      <c r="J170" s="34">
        <v>0</v>
      </c>
      <c r="K170" s="35">
        <f t="shared" si="79"/>
        <v>726.38800000000003</v>
      </c>
    </row>
    <row r="171" spans="1:11">
      <c r="A171" s="112" t="s">
        <v>90</v>
      </c>
      <c r="B171" s="144" t="s">
        <v>84</v>
      </c>
      <c r="C171" s="141" t="s">
        <v>83</v>
      </c>
      <c r="D171" s="33" t="s">
        <v>3</v>
      </c>
      <c r="E171" s="50">
        <f t="shared" ref="E171" si="80">SUM(E172:E175)</f>
        <v>0</v>
      </c>
      <c r="F171" s="50">
        <f>SUM(F172:F175)</f>
        <v>0</v>
      </c>
      <c r="G171" s="50">
        <f t="shared" ref="G171:J171" si="81">SUM(G172:G175)</f>
        <v>10513</v>
      </c>
      <c r="H171" s="50">
        <f t="shared" si="81"/>
        <v>0</v>
      </c>
      <c r="I171" s="50">
        <f t="shared" si="81"/>
        <v>0</v>
      </c>
      <c r="J171" s="50">
        <f t="shared" si="81"/>
        <v>0</v>
      </c>
      <c r="K171" s="51">
        <f t="shared" si="79"/>
        <v>10513</v>
      </c>
    </row>
    <row r="172" spans="1:11">
      <c r="A172" s="113"/>
      <c r="B172" s="145"/>
      <c r="C172" s="142"/>
      <c r="D172" s="33" t="s">
        <v>4</v>
      </c>
      <c r="E172" s="34">
        <v>0</v>
      </c>
      <c r="F172" s="35">
        <v>0</v>
      </c>
      <c r="G172" s="35">
        <v>0</v>
      </c>
      <c r="H172" s="35">
        <v>0</v>
      </c>
      <c r="I172" s="35">
        <v>0</v>
      </c>
      <c r="J172" s="34">
        <v>0</v>
      </c>
      <c r="K172" s="35">
        <f t="shared" si="79"/>
        <v>0</v>
      </c>
    </row>
    <row r="173" spans="1:11">
      <c r="A173" s="113"/>
      <c r="B173" s="145"/>
      <c r="C173" s="142"/>
      <c r="D173" s="33" t="s">
        <v>5</v>
      </c>
      <c r="E173" s="34">
        <v>0</v>
      </c>
      <c r="F173" s="34">
        <v>0</v>
      </c>
      <c r="G173" s="34">
        <v>8930</v>
      </c>
      <c r="H173" s="35">
        <v>0</v>
      </c>
      <c r="I173" s="35">
        <v>0</v>
      </c>
      <c r="J173" s="34">
        <v>0</v>
      </c>
      <c r="K173" s="35">
        <f t="shared" si="79"/>
        <v>8930</v>
      </c>
    </row>
    <row r="174" spans="1:11">
      <c r="A174" s="113"/>
      <c r="B174" s="145"/>
      <c r="C174" s="142"/>
      <c r="D174" s="33" t="s">
        <v>6</v>
      </c>
      <c r="E174" s="34">
        <v>0</v>
      </c>
      <c r="F174" s="35">
        <v>0</v>
      </c>
      <c r="G174" s="35">
        <v>1583</v>
      </c>
      <c r="H174" s="35">
        <v>0</v>
      </c>
      <c r="I174" s="35">
        <v>0</v>
      </c>
      <c r="J174" s="34">
        <v>0</v>
      </c>
      <c r="K174" s="35">
        <f t="shared" si="79"/>
        <v>1583</v>
      </c>
    </row>
    <row r="175" spans="1:11">
      <c r="A175" s="114"/>
      <c r="B175" s="146"/>
      <c r="C175" s="143"/>
      <c r="D175" s="33" t="s">
        <v>7</v>
      </c>
      <c r="E175" s="34">
        <v>0</v>
      </c>
      <c r="F175" s="35">
        <v>0</v>
      </c>
      <c r="G175" s="35">
        <v>0</v>
      </c>
      <c r="H175" s="35">
        <v>0</v>
      </c>
      <c r="I175" s="35">
        <v>0</v>
      </c>
      <c r="J175" s="34">
        <v>0</v>
      </c>
      <c r="K175" s="35">
        <f t="shared" si="79"/>
        <v>0</v>
      </c>
    </row>
    <row r="176" spans="1:11">
      <c r="A176" s="112" t="s">
        <v>91</v>
      </c>
      <c r="B176" s="144" t="s">
        <v>85</v>
      </c>
      <c r="C176" s="141" t="s">
        <v>83</v>
      </c>
      <c r="D176" s="33" t="s">
        <v>3</v>
      </c>
      <c r="E176" s="50">
        <f t="shared" ref="E176" si="82">SUM(E177:E180)</f>
        <v>0</v>
      </c>
      <c r="F176" s="50">
        <f>SUM(F177:F180)</f>
        <v>558.4</v>
      </c>
      <c r="G176" s="50">
        <f t="shared" ref="G176:J176" si="83">SUM(G177:G180)</f>
        <v>0</v>
      </c>
      <c r="H176" s="50">
        <f t="shared" si="83"/>
        <v>0</v>
      </c>
      <c r="I176" s="50">
        <f t="shared" si="83"/>
        <v>0</v>
      </c>
      <c r="J176" s="50">
        <f t="shared" si="83"/>
        <v>0</v>
      </c>
      <c r="K176" s="51">
        <f t="shared" si="79"/>
        <v>558.4</v>
      </c>
    </row>
    <row r="177" spans="1:11">
      <c r="A177" s="113"/>
      <c r="B177" s="145"/>
      <c r="C177" s="142"/>
      <c r="D177" s="33" t="s">
        <v>4</v>
      </c>
      <c r="E177" s="34">
        <v>0</v>
      </c>
      <c r="F177" s="35">
        <v>0</v>
      </c>
      <c r="G177" s="35">
        <v>0</v>
      </c>
      <c r="H177" s="35">
        <v>0</v>
      </c>
      <c r="I177" s="35">
        <v>0</v>
      </c>
      <c r="J177" s="34">
        <v>0</v>
      </c>
      <c r="K177" s="35">
        <f t="shared" si="79"/>
        <v>0</v>
      </c>
    </row>
    <row r="178" spans="1:11">
      <c r="A178" s="113"/>
      <c r="B178" s="145"/>
      <c r="C178" s="142"/>
      <c r="D178" s="33" t="s">
        <v>5</v>
      </c>
      <c r="E178" s="34">
        <v>0</v>
      </c>
      <c r="F178" s="35">
        <v>0</v>
      </c>
      <c r="G178" s="35">
        <v>0</v>
      </c>
      <c r="H178" s="35">
        <v>0</v>
      </c>
      <c r="I178" s="35">
        <v>0</v>
      </c>
      <c r="J178" s="34">
        <v>0</v>
      </c>
      <c r="K178" s="35">
        <f t="shared" si="79"/>
        <v>0</v>
      </c>
    </row>
    <row r="179" spans="1:11">
      <c r="A179" s="113"/>
      <c r="B179" s="145"/>
      <c r="C179" s="142"/>
      <c r="D179" s="33" t="s">
        <v>6</v>
      </c>
      <c r="E179" s="34">
        <v>0</v>
      </c>
      <c r="F179" s="35">
        <v>0</v>
      </c>
      <c r="G179" s="35">
        <v>0</v>
      </c>
      <c r="H179" s="35">
        <v>0</v>
      </c>
      <c r="I179" s="35">
        <v>0</v>
      </c>
      <c r="J179" s="34">
        <v>0</v>
      </c>
      <c r="K179" s="35">
        <f t="shared" si="79"/>
        <v>0</v>
      </c>
    </row>
    <row r="180" spans="1:11">
      <c r="A180" s="114"/>
      <c r="B180" s="146"/>
      <c r="C180" s="143"/>
      <c r="D180" s="33" t="s">
        <v>7</v>
      </c>
      <c r="E180" s="35">
        <v>0</v>
      </c>
      <c r="F180" s="63">
        <v>558.4</v>
      </c>
      <c r="G180" s="35">
        <v>0</v>
      </c>
      <c r="H180" s="35">
        <v>0</v>
      </c>
      <c r="I180" s="35">
        <v>0</v>
      </c>
      <c r="J180" s="34">
        <v>0</v>
      </c>
      <c r="K180" s="35">
        <f t="shared" si="79"/>
        <v>558.4</v>
      </c>
    </row>
    <row r="181" spans="1:11">
      <c r="A181" s="112" t="s">
        <v>92</v>
      </c>
      <c r="B181" s="144" t="s">
        <v>86</v>
      </c>
      <c r="C181" s="141" t="s">
        <v>83</v>
      </c>
      <c r="D181" s="33" t="s">
        <v>3</v>
      </c>
      <c r="E181" s="51">
        <f t="shared" ref="E181" si="84">SUM(E182:E185)</f>
        <v>0</v>
      </c>
      <c r="F181" s="67">
        <f>SUM(F182:F185)</f>
        <v>3215.72</v>
      </c>
      <c r="G181" s="51">
        <f t="shared" ref="G181:J181" si="85">SUM(G182:G185)</f>
        <v>3215.72</v>
      </c>
      <c r="H181" s="50">
        <f t="shared" si="85"/>
        <v>5785.29</v>
      </c>
      <c r="I181" s="50">
        <f t="shared" si="85"/>
        <v>0</v>
      </c>
      <c r="J181" s="50">
        <f t="shared" si="85"/>
        <v>0</v>
      </c>
      <c r="K181" s="51">
        <f t="shared" si="79"/>
        <v>12216.73</v>
      </c>
    </row>
    <row r="182" spans="1:11">
      <c r="A182" s="113"/>
      <c r="B182" s="145"/>
      <c r="C182" s="142"/>
      <c r="D182" s="33" t="s">
        <v>4</v>
      </c>
      <c r="E182" s="34">
        <v>0</v>
      </c>
      <c r="F182" s="34">
        <v>0</v>
      </c>
      <c r="G182" s="35">
        <v>0</v>
      </c>
      <c r="H182" s="35">
        <v>0</v>
      </c>
      <c r="I182" s="35">
        <v>0</v>
      </c>
      <c r="J182" s="34">
        <v>0</v>
      </c>
      <c r="K182" s="35">
        <f t="shared" si="79"/>
        <v>0</v>
      </c>
    </row>
    <row r="183" spans="1:11">
      <c r="A183" s="113"/>
      <c r="B183" s="145"/>
      <c r="C183" s="142"/>
      <c r="D183" s="33" t="s">
        <v>5</v>
      </c>
      <c r="E183" s="34">
        <v>0</v>
      </c>
      <c r="F183" s="34">
        <v>0</v>
      </c>
      <c r="G183" s="35">
        <v>0</v>
      </c>
      <c r="H183" s="35">
        <v>0</v>
      </c>
      <c r="I183" s="35">
        <v>0</v>
      </c>
      <c r="J183" s="34">
        <v>0</v>
      </c>
      <c r="K183" s="35">
        <f t="shared" si="79"/>
        <v>0</v>
      </c>
    </row>
    <row r="184" spans="1:11">
      <c r="A184" s="113"/>
      <c r="B184" s="145"/>
      <c r="C184" s="142"/>
      <c r="D184" s="33" t="s">
        <v>6</v>
      </c>
      <c r="E184" s="34">
        <v>0</v>
      </c>
      <c r="F184" s="34">
        <v>0</v>
      </c>
      <c r="G184" s="35">
        <v>0</v>
      </c>
      <c r="H184" s="35">
        <v>0</v>
      </c>
      <c r="I184" s="35">
        <v>0</v>
      </c>
      <c r="J184" s="34">
        <v>0</v>
      </c>
      <c r="K184" s="35">
        <f t="shared" si="79"/>
        <v>0</v>
      </c>
    </row>
    <row r="185" spans="1:11">
      <c r="A185" s="114"/>
      <c r="B185" s="146"/>
      <c r="C185" s="143"/>
      <c r="D185" s="33" t="s">
        <v>7</v>
      </c>
      <c r="E185" s="34">
        <v>0</v>
      </c>
      <c r="F185" s="34">
        <v>3215.72</v>
      </c>
      <c r="G185" s="52">
        <v>3215.72</v>
      </c>
      <c r="H185" s="35">
        <v>5785.29</v>
      </c>
      <c r="I185" s="35">
        <v>0</v>
      </c>
      <c r="J185" s="34">
        <v>0</v>
      </c>
      <c r="K185" s="35">
        <f t="shared" si="79"/>
        <v>12216.73</v>
      </c>
    </row>
    <row r="186" spans="1:11">
      <c r="A186" s="112" t="s">
        <v>93</v>
      </c>
      <c r="B186" s="144" t="s">
        <v>87</v>
      </c>
      <c r="C186" s="141" t="s">
        <v>83</v>
      </c>
      <c r="D186" s="33" t="s">
        <v>3</v>
      </c>
      <c r="E186" s="50">
        <f t="shared" ref="E186" si="86">SUM(E187:E190)</f>
        <v>0</v>
      </c>
      <c r="F186" s="50">
        <f>SUM(F187:F190)</f>
        <v>5571.4</v>
      </c>
      <c r="G186" s="51">
        <f t="shared" ref="G186:J186" si="87">SUM(G187:G190)</f>
        <v>0</v>
      </c>
      <c r="H186" s="50">
        <f t="shared" si="87"/>
        <v>0</v>
      </c>
      <c r="I186" s="50">
        <f t="shared" si="87"/>
        <v>0</v>
      </c>
      <c r="J186" s="50">
        <f t="shared" si="87"/>
        <v>0</v>
      </c>
      <c r="K186" s="51">
        <f t="shared" si="79"/>
        <v>5571.4</v>
      </c>
    </row>
    <row r="187" spans="1:11">
      <c r="A187" s="113"/>
      <c r="B187" s="145"/>
      <c r="C187" s="142"/>
      <c r="D187" s="33" t="s">
        <v>4</v>
      </c>
      <c r="E187" s="34">
        <v>0</v>
      </c>
      <c r="F187" s="34">
        <v>0</v>
      </c>
      <c r="G187" s="35">
        <v>0</v>
      </c>
      <c r="H187" s="35">
        <v>0</v>
      </c>
      <c r="I187" s="35">
        <v>0</v>
      </c>
      <c r="J187" s="34">
        <v>0</v>
      </c>
      <c r="K187" s="35">
        <f t="shared" si="79"/>
        <v>0</v>
      </c>
    </row>
    <row r="188" spans="1:11">
      <c r="A188" s="113"/>
      <c r="B188" s="145"/>
      <c r="C188" s="142"/>
      <c r="D188" s="33" t="s">
        <v>5</v>
      </c>
      <c r="E188" s="34">
        <v>0</v>
      </c>
      <c r="F188" s="34">
        <v>0</v>
      </c>
      <c r="G188" s="35">
        <v>0</v>
      </c>
      <c r="H188" s="35">
        <v>0</v>
      </c>
      <c r="I188" s="35">
        <v>0</v>
      </c>
      <c r="J188" s="34">
        <v>0</v>
      </c>
      <c r="K188" s="35">
        <f t="shared" si="79"/>
        <v>0</v>
      </c>
    </row>
    <row r="189" spans="1:11">
      <c r="A189" s="113"/>
      <c r="B189" s="145"/>
      <c r="C189" s="142"/>
      <c r="D189" s="33" t="s">
        <v>6</v>
      </c>
      <c r="E189" s="34">
        <v>0</v>
      </c>
      <c r="F189" s="34">
        <v>0</v>
      </c>
      <c r="G189" s="35">
        <v>0</v>
      </c>
      <c r="H189" s="35">
        <v>0</v>
      </c>
      <c r="I189" s="35">
        <v>0</v>
      </c>
      <c r="J189" s="34">
        <v>0</v>
      </c>
      <c r="K189" s="35">
        <f t="shared" si="79"/>
        <v>0</v>
      </c>
    </row>
    <row r="190" spans="1:11">
      <c r="A190" s="114"/>
      <c r="B190" s="146"/>
      <c r="C190" s="143"/>
      <c r="D190" s="33" t="s">
        <v>7</v>
      </c>
      <c r="E190" s="34">
        <v>0</v>
      </c>
      <c r="F190" s="34">
        <v>5571.4</v>
      </c>
      <c r="G190" s="52">
        <v>0</v>
      </c>
      <c r="H190" s="35">
        <v>0</v>
      </c>
      <c r="I190" s="35">
        <v>0</v>
      </c>
      <c r="J190" s="34">
        <v>0</v>
      </c>
      <c r="K190" s="35">
        <f t="shared" si="79"/>
        <v>5571.4</v>
      </c>
    </row>
    <row r="191" spans="1:11">
      <c r="A191" s="112" t="s">
        <v>94</v>
      </c>
      <c r="B191" s="144" t="s">
        <v>88</v>
      </c>
      <c r="C191" s="141" t="s">
        <v>83</v>
      </c>
      <c r="D191" s="33" t="s">
        <v>3</v>
      </c>
      <c r="E191" s="50">
        <f t="shared" ref="E191" si="88">SUM(E192:E195)</f>
        <v>0</v>
      </c>
      <c r="F191" s="50">
        <f>SUM(F192:F195)</f>
        <v>5765.99</v>
      </c>
      <c r="G191" s="51">
        <f t="shared" ref="G191:J191" si="89">SUM(G192:G195)</f>
        <v>2109.1799999999998</v>
      </c>
      <c r="H191" s="50">
        <f t="shared" si="89"/>
        <v>1331.45</v>
      </c>
      <c r="I191" s="50">
        <f t="shared" si="89"/>
        <v>0</v>
      </c>
      <c r="J191" s="50">
        <f t="shared" si="89"/>
        <v>0</v>
      </c>
      <c r="K191" s="51">
        <f t="shared" si="79"/>
        <v>9206.6200000000008</v>
      </c>
    </row>
    <row r="192" spans="1:11">
      <c r="A192" s="113"/>
      <c r="B192" s="145"/>
      <c r="C192" s="142"/>
      <c r="D192" s="33" t="s">
        <v>4</v>
      </c>
      <c r="E192" s="34">
        <v>0</v>
      </c>
      <c r="F192" s="34">
        <v>0</v>
      </c>
      <c r="G192" s="35">
        <v>0</v>
      </c>
      <c r="H192" s="35">
        <v>0</v>
      </c>
      <c r="I192" s="35">
        <v>0</v>
      </c>
      <c r="J192" s="34">
        <v>0</v>
      </c>
      <c r="K192" s="35">
        <f t="shared" si="79"/>
        <v>0</v>
      </c>
    </row>
    <row r="193" spans="1:11">
      <c r="A193" s="113"/>
      <c r="B193" s="145"/>
      <c r="C193" s="142"/>
      <c r="D193" s="33" t="s">
        <v>5</v>
      </c>
      <c r="E193" s="34">
        <v>0</v>
      </c>
      <c r="F193" s="34">
        <v>0</v>
      </c>
      <c r="G193" s="35">
        <v>0</v>
      </c>
      <c r="H193" s="35">
        <v>0</v>
      </c>
      <c r="I193" s="35">
        <v>0</v>
      </c>
      <c r="J193" s="34">
        <v>0</v>
      </c>
      <c r="K193" s="35">
        <f t="shared" si="79"/>
        <v>0</v>
      </c>
    </row>
    <row r="194" spans="1:11">
      <c r="A194" s="113"/>
      <c r="B194" s="145"/>
      <c r="C194" s="142"/>
      <c r="D194" s="33" t="s">
        <v>6</v>
      </c>
      <c r="E194" s="34">
        <v>0</v>
      </c>
      <c r="F194" s="34">
        <v>0</v>
      </c>
      <c r="G194" s="35">
        <v>0</v>
      </c>
      <c r="H194" s="35">
        <v>0</v>
      </c>
      <c r="I194" s="35">
        <v>0</v>
      </c>
      <c r="J194" s="34">
        <v>0</v>
      </c>
      <c r="K194" s="35">
        <f t="shared" si="79"/>
        <v>0</v>
      </c>
    </row>
    <row r="195" spans="1:11">
      <c r="A195" s="114"/>
      <c r="B195" s="146"/>
      <c r="C195" s="143"/>
      <c r="D195" s="33" t="s">
        <v>7</v>
      </c>
      <c r="E195" s="34">
        <v>0</v>
      </c>
      <c r="F195" s="34">
        <v>5765.99</v>
      </c>
      <c r="G195" s="52">
        <v>2109.1799999999998</v>
      </c>
      <c r="H195" s="35">
        <v>1331.45</v>
      </c>
      <c r="I195" s="35">
        <v>0</v>
      </c>
      <c r="J195" s="34">
        <v>0</v>
      </c>
      <c r="K195" s="35">
        <f t="shared" si="79"/>
        <v>9206.6200000000008</v>
      </c>
    </row>
    <row r="196" spans="1:11">
      <c r="A196" s="112" t="s">
        <v>95</v>
      </c>
      <c r="B196" s="144" t="s">
        <v>89</v>
      </c>
      <c r="C196" s="141" t="s">
        <v>83</v>
      </c>
      <c r="D196" s="33" t="s">
        <v>3</v>
      </c>
      <c r="E196" s="50">
        <f t="shared" ref="E196" si="90">SUM(E197:E200)</f>
        <v>0</v>
      </c>
      <c r="F196" s="50">
        <f>SUM(F197:F200)</f>
        <v>0</v>
      </c>
      <c r="G196" s="51">
        <f t="shared" ref="G196:J196" si="91">SUM(G197:G200)</f>
        <v>0</v>
      </c>
      <c r="H196" s="50">
        <f t="shared" si="91"/>
        <v>8721.16</v>
      </c>
      <c r="I196" s="50">
        <f t="shared" si="91"/>
        <v>0</v>
      </c>
      <c r="J196" s="50">
        <f t="shared" si="91"/>
        <v>0</v>
      </c>
      <c r="K196" s="51">
        <f t="shared" si="79"/>
        <v>8721.16</v>
      </c>
    </row>
    <row r="197" spans="1:11">
      <c r="A197" s="113"/>
      <c r="B197" s="145"/>
      <c r="C197" s="142"/>
      <c r="D197" s="33" t="s">
        <v>4</v>
      </c>
      <c r="E197" s="34">
        <v>0</v>
      </c>
      <c r="F197" s="34">
        <v>0</v>
      </c>
      <c r="G197" s="35">
        <v>0</v>
      </c>
      <c r="H197" s="35">
        <v>0</v>
      </c>
      <c r="I197" s="35">
        <v>0</v>
      </c>
      <c r="J197" s="34">
        <v>0</v>
      </c>
      <c r="K197" s="35">
        <f t="shared" si="79"/>
        <v>0</v>
      </c>
    </row>
    <row r="198" spans="1:11">
      <c r="A198" s="113"/>
      <c r="B198" s="145"/>
      <c r="C198" s="142"/>
      <c r="D198" s="33" t="s">
        <v>5</v>
      </c>
      <c r="E198" s="34">
        <v>0</v>
      </c>
      <c r="F198" s="34">
        <v>0</v>
      </c>
      <c r="G198" s="35">
        <v>0</v>
      </c>
      <c r="H198" s="35">
        <v>0</v>
      </c>
      <c r="I198" s="35">
        <v>0</v>
      </c>
      <c r="J198" s="34">
        <v>0</v>
      </c>
      <c r="K198" s="35">
        <f t="shared" si="79"/>
        <v>0</v>
      </c>
    </row>
    <row r="199" spans="1:11">
      <c r="A199" s="113"/>
      <c r="B199" s="145"/>
      <c r="C199" s="142"/>
      <c r="D199" s="33" t="s">
        <v>6</v>
      </c>
      <c r="E199" s="34">
        <v>0</v>
      </c>
      <c r="F199" s="34">
        <v>0</v>
      </c>
      <c r="G199" s="35">
        <v>0</v>
      </c>
      <c r="H199" s="35">
        <v>0</v>
      </c>
      <c r="I199" s="35">
        <v>0</v>
      </c>
      <c r="J199" s="34">
        <v>0</v>
      </c>
      <c r="K199" s="35">
        <f t="shared" si="79"/>
        <v>0</v>
      </c>
    </row>
    <row r="200" spans="1:11">
      <c r="A200" s="114"/>
      <c r="B200" s="146"/>
      <c r="C200" s="143"/>
      <c r="D200" s="33" t="s">
        <v>7</v>
      </c>
      <c r="E200" s="34">
        <v>0</v>
      </c>
      <c r="F200" s="34">
        <v>0</v>
      </c>
      <c r="G200" s="52">
        <v>0</v>
      </c>
      <c r="H200" s="35">
        <v>8721.16</v>
      </c>
      <c r="I200" s="35">
        <v>0</v>
      </c>
      <c r="J200" s="34">
        <v>0</v>
      </c>
      <c r="K200" s="35">
        <f t="shared" si="79"/>
        <v>8721.16</v>
      </c>
    </row>
  </sheetData>
  <mergeCells count="115">
    <mergeCell ref="C191:C195"/>
    <mergeCell ref="C196:C200"/>
    <mergeCell ref="C166:C170"/>
    <mergeCell ref="C171:C175"/>
    <mergeCell ref="C176:C180"/>
    <mergeCell ref="C181:C185"/>
    <mergeCell ref="C186:C190"/>
    <mergeCell ref="A196:A200"/>
    <mergeCell ref="B196:B200"/>
    <mergeCell ref="A181:A185"/>
    <mergeCell ref="B181:B185"/>
    <mergeCell ref="A186:A190"/>
    <mergeCell ref="B186:B190"/>
    <mergeCell ref="A191:A195"/>
    <mergeCell ref="B191:B195"/>
    <mergeCell ref="A166:A170"/>
    <mergeCell ref="B166:B170"/>
    <mergeCell ref="A171:A175"/>
    <mergeCell ref="B171:B175"/>
    <mergeCell ref="A176:A180"/>
    <mergeCell ref="B176:B180"/>
    <mergeCell ref="B161:B165"/>
    <mergeCell ref="C161:C165"/>
    <mergeCell ref="C50:C54"/>
    <mergeCell ref="C55:C59"/>
    <mergeCell ref="C125:C129"/>
    <mergeCell ref="B110:B114"/>
    <mergeCell ref="B85:B89"/>
    <mergeCell ref="B95:B99"/>
    <mergeCell ref="C155:C159"/>
    <mergeCell ref="C100:C104"/>
    <mergeCell ref="C105:C109"/>
    <mergeCell ref="C110:C114"/>
    <mergeCell ref="C115:C119"/>
    <mergeCell ref="C120:C124"/>
    <mergeCell ref="C130:C134"/>
    <mergeCell ref="C135:C139"/>
    <mergeCell ref="C140:C144"/>
    <mergeCell ref="C145:C149"/>
    <mergeCell ref="C150:C154"/>
    <mergeCell ref="B120:B124"/>
    <mergeCell ref="C80:C84"/>
    <mergeCell ref="C90:C94"/>
    <mergeCell ref="C95:C99"/>
    <mergeCell ref="B70:B74"/>
    <mergeCell ref="B90:B94"/>
    <mergeCell ref="B80:B84"/>
    <mergeCell ref="B10:B14"/>
    <mergeCell ref="B20:B24"/>
    <mergeCell ref="B25:B29"/>
    <mergeCell ref="B15:B19"/>
    <mergeCell ref="B45:B49"/>
    <mergeCell ref="B30:B34"/>
    <mergeCell ref="B55:B59"/>
    <mergeCell ref="A115:A119"/>
    <mergeCell ref="B115:B119"/>
    <mergeCell ref="A110:A114"/>
    <mergeCell ref="A65:A69"/>
    <mergeCell ref="B65:B69"/>
    <mergeCell ref="C20:C24"/>
    <mergeCell ref="C25:C29"/>
    <mergeCell ref="C30:C34"/>
    <mergeCell ref="C35:C39"/>
    <mergeCell ref="A30:A34"/>
    <mergeCell ref="B50:B54"/>
    <mergeCell ref="B60:B64"/>
    <mergeCell ref="C60:C64"/>
    <mergeCell ref="C65:C69"/>
    <mergeCell ref="C70:C74"/>
    <mergeCell ref="C75:C79"/>
    <mergeCell ref="C40:C44"/>
    <mergeCell ref="C45:C49"/>
    <mergeCell ref="C85:C89"/>
    <mergeCell ref="B75:B79"/>
    <mergeCell ref="A100:A104"/>
    <mergeCell ref="A105:A109"/>
    <mergeCell ref="B105:B109"/>
    <mergeCell ref="B100:B104"/>
    <mergeCell ref="A155:A159"/>
    <mergeCell ref="B155:B159"/>
    <mergeCell ref="B135:B139"/>
    <mergeCell ref="A145:A149"/>
    <mergeCell ref="B145:B149"/>
    <mergeCell ref="A140:A144"/>
    <mergeCell ref="B140:B144"/>
    <mergeCell ref="A125:A129"/>
    <mergeCell ref="B125:B129"/>
    <mergeCell ref="A130:A134"/>
    <mergeCell ref="B130:B134"/>
    <mergeCell ref="A150:A154"/>
    <mergeCell ref="B150:B154"/>
    <mergeCell ref="H1:K1"/>
    <mergeCell ref="H2:K2"/>
    <mergeCell ref="H3:K3"/>
    <mergeCell ref="H4:K4"/>
    <mergeCell ref="H5:K5"/>
    <mergeCell ref="A6:K6"/>
    <mergeCell ref="A40:A44"/>
    <mergeCell ref="B40:B44"/>
    <mergeCell ref="F8:F9"/>
    <mergeCell ref="G8:G9"/>
    <mergeCell ref="H8:H9"/>
    <mergeCell ref="J8:J9"/>
    <mergeCell ref="B35:B38"/>
    <mergeCell ref="E8:E9"/>
    <mergeCell ref="B8:B9"/>
    <mergeCell ref="K8:K9"/>
    <mergeCell ref="D8:D9"/>
    <mergeCell ref="A8:A9"/>
    <mergeCell ref="A20:A24"/>
    <mergeCell ref="I8:I9"/>
    <mergeCell ref="C8:C9"/>
    <mergeCell ref="C10:C14"/>
    <mergeCell ref="C15:C19"/>
    <mergeCell ref="A10:A14"/>
  </mergeCells>
  <phoneticPr fontId="0" type="noConversion"/>
  <pageMargins left="0.51181102362204722" right="0.23622047244094491" top="0.39370078740157483" bottom="0.27559055118110237" header="0.31496062992125984" footer="0.31496062992125984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User1203</cp:lastModifiedBy>
  <cp:lastPrinted>2016-02-25T06:57:21Z</cp:lastPrinted>
  <dcterms:created xsi:type="dcterms:W3CDTF">1996-10-08T23:32:33Z</dcterms:created>
  <dcterms:modified xsi:type="dcterms:W3CDTF">2016-03-07T08:11:40Z</dcterms:modified>
</cp:coreProperties>
</file>