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4 г." sheetId="1" r:id="rId1"/>
  </sheets>
  <definedNames>
    <definedName name="_xlnm.Print_Area" localSheetId="0">'2024 г.'!$A$1:$M$252</definedName>
  </definedNames>
  <calcPr calcId="125725"/>
</workbook>
</file>

<file path=xl/calcChain.xml><?xml version="1.0" encoding="utf-8"?>
<calcChain xmlns="http://schemas.openxmlformats.org/spreadsheetml/2006/main">
  <c r="H55" i="1"/>
  <c r="H72"/>
  <c r="H69"/>
  <c r="H234" l="1"/>
  <c r="H147" l="1"/>
  <c r="H210"/>
  <c r="H60" l="1"/>
  <c r="H247" l="1"/>
  <c r="H134" l="1"/>
  <c r="H135" l="1"/>
  <c r="H132" s="1"/>
  <c r="H53"/>
  <c r="H108"/>
  <c r="H54" l="1"/>
  <c r="H52" s="1"/>
  <c r="H115" l="1"/>
  <c r="H23" l="1"/>
  <c r="H103" l="1"/>
  <c r="H98" l="1"/>
  <c r="H31" l="1"/>
  <c r="H24" s="1"/>
  <c r="H19" l="1"/>
  <c r="H21"/>
  <c r="H94"/>
  <c r="H162" l="1"/>
  <c r="H90" l="1"/>
  <c r="H48"/>
  <c r="H44" l="1"/>
  <c r="H157" l="1"/>
  <c r="H137"/>
  <c r="H17"/>
  <c r="H86"/>
  <c r="H152" l="1"/>
  <c r="H209" l="1"/>
  <c r="H242"/>
  <c r="H207" l="1"/>
  <c r="H212"/>
  <c r="H175"/>
  <c r="H170" s="1"/>
  <c r="H173"/>
  <c r="H168" s="1"/>
  <c r="H196"/>
  <c r="H194"/>
  <c r="H114" s="1"/>
  <c r="H193"/>
  <c r="H202"/>
  <c r="H171"/>
  <c r="H187"/>
  <c r="H174"/>
  <c r="H177"/>
  <c r="H12" l="1"/>
  <c r="H195"/>
  <c r="H192" s="1"/>
  <c r="H172"/>
  <c r="H197"/>
  <c r="H112"/>
  <c r="H184" l="1"/>
  <c r="H82"/>
  <c r="H78"/>
  <c r="H75"/>
  <c r="H182" l="1"/>
  <c r="H169"/>
  <c r="H66"/>
  <c r="H167" l="1"/>
  <c r="H237" l="1"/>
  <c r="H232"/>
  <c r="H227"/>
  <c r="H222"/>
  <c r="H217"/>
  <c r="H142"/>
  <c r="H57"/>
  <c r="H63"/>
  <c r="H129"/>
  <c r="H126"/>
  <c r="H123"/>
  <c r="H120"/>
  <c r="H117"/>
  <c r="H41"/>
  <c r="H38"/>
  <c r="H35"/>
  <c r="H32"/>
  <c r="H29"/>
  <c r="H26"/>
  <c r="H14" l="1"/>
  <c r="H18"/>
  <c r="H13" l="1"/>
  <c r="H11" s="1"/>
  <c r="H16" l="1"/>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I237"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<sst xmlns="http://schemas.openxmlformats.org/spreadsheetml/2006/main" count="452" uniqueCount="176">
  <si>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</si>
  <si>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</si>
  <si>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</si>
  <si>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</si>
  <si>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</si>
  <si>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</si>
  <si>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</si>
  <si>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</si>
  <si>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</si>
  <si>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</si>
  <si>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</si>
  <si>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</si>
  <si>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</si>
  <si>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</si>
  <si>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</si>
  <si>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</si>
  <si>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</si>
  <si>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</si>
  <si>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</si>
  <si>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</si>
  <si>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</si>
  <si>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</si>
  <si>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</si>
  <si>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</si>
  <si>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</si>
  <si>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</si>
  <si>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</si>
  <si>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</si>
  <si>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</si>
  <si>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</si>
  <si>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</si>
  <si>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</si>
  <si>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</si>
  <si>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</si>
  <si>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</si>
  <si>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</si>
  <si>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</si>
  <si>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</si>
  <si>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</si>
  <si>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</si>
  <si>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</si>
  <si>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</si>
  <si>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</si>
  <si>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</si>
  <si>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</si>
  <si>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</si>
  <si>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</si>
  <si>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</si>
  <si>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</si>
  <si>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</si>
  <si>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</si>
  <si>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</si>
  <si>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</si>
  <si>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</si>
  <si>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</si>
  <si>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</si>
  <si>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</si>
  <si>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</si>
  <si>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</si>
  <si>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</si>
  <si>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</si>
  <si>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</si>
  <si>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</si>
  <si>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</si>
  <si>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</si>
  <si>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</si>
  <si>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</si>
  <si>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</si>
  <si>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</si>
  <si>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</si>
  <si>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</si>
  <si>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</si>
  <si>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</si>
  <si>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</si>
  <si>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</si>
  <si>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</si>
  <si>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</si>
  <si>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</si>
  <si>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</si>
  <si>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</si>
  <si>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</si>
  <si>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</si>
  <si>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</si>
  <si>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</si>
  <si>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</si>
  <si>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</si>
  <si>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</si>
  <si>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</si>
  <si>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</si>
  <si>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</si>
  <si>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</si>
  <si>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</si>
  <si>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</si>
  <si>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</si>
  <si>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</si>
  <si>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</si>
  <si>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</si>
  <si>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</si>
  <si>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</si>
  <si>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</si>
  <si>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</si>
  <si>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</si>
  <si>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</si>
  <si>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</si>
  <si>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</si>
  <si>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</si>
  <si>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</si>
  <si>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</si>
  <si>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</si>
  <si>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</si>
  <si>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</si>
  <si>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</si>
  <si>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</si>
  <si>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</si>
  <si>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</si>
  <si>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</si>
  <si>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</si>
  <si>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</si>
  <si>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</si>
  <si>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</si>
  <si>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</si>
  <si>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</si>
  <si>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</si>
  <si>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</si>
  <si>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</si>
  <si>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</si>
  <si>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</si>
  <si>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</si>
  <si>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</si>
  <si>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</si>
  <si>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</si>
  <si>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</si>
  <si>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</si>
  <si>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</si>
  <si>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</si>
  <si>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</si>
  <si>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Мероприятия, направленные на обеспечение безопасности муниципальных общеобразовательных организаций города Вятские Поляны</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</si>
  <si>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</si>
  <si>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</si>
  <si>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</si>
  <si>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</si>
  <si>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</si>
  <si>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t>МКДОУ № 4 - 440,0 тыс. руб на (антитеррор) Оборудование объекта (территории) системой эстренного оповещения лиц, находящихся на объекте (территории), о потенциальной угрозе возникновения или о возникновении чрезвычайной ситуации. МКДОУ № 10 - 286,5 тыс. руб на (антитеррор) оснащение объекта (территории) системой наружного освещения.</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</si>
  <si>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</si>
  <si>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образовательных организациях города Вятские Поляны.</t>
  </si>
  <si>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</si>
  <si>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</si>
  <si>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</si>
  <si>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</si>
  <si>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</si>
  <si>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</si>
  <si>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План мероприятий на 2024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</si>
  <si>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2024 год (тыс. рублей)</t>
  </si>
  <si>
    <t xml:space="preserve">01.01.2024
</t>
  </si>
  <si>
    <t xml:space="preserve">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t>
  </si>
  <si>
    <t>Ведение и обеспечение функионирования системы персонифицированного дополнительного образовнаия детей - (с 01.01.2024 по 31.08.2024 - 257 детей, с 01.09.2024 по 31.12.2024 - 259 детей) методическое и информационное сопровождение поставщиков услуг дополнительного образования</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</si>
  <si>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</si>
  <si>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Организация бесплатного горячего питания детям участников специальной военной операции в количестве 36 человек</t>
  </si>
  <si>
    <t>Организация бесплатного горячего питания для учащихся 1-4 классов в количестве 1179 человек</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</si>
  <si>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t>
  </si>
  <si>
    <t xml:space="preserve">Приобретение: МКДОУ №  2, 3, 6, 8, 10, 9,11 - ноутбук;  МКДОУ № 1, 2, 5 - спортивное оборудование; МКДОУ№ 1,  - детские стулья;   МКДОУ №  4, 7  - кукольная мебель;  МКДОУ№ 2 - уличное оборудование;  МКДОУ № 4, 5 - телевизоры.   Все 11 МКДОУ – канцелярские товары, наглядные пособия, игры, игрушки, метод. литература. </t>
  </si>
  <si>
    <t>Повышение квалификации 3 педагогическим работникам МКДОУ</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</si>
  <si>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5 тыс. рублей в месяц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b/>
        <sz val="12"/>
        <rFont val="Times New Roman"/>
        <family val="1"/>
        <charset val="204"/>
      </rPr>
      <t xml:space="preserve">109 чел:                                                                                                                </t>
    </r>
    <r>
      <rPr>
        <sz val="12"/>
        <rFont val="Times New Roman"/>
        <family val="1"/>
        <charset val="204"/>
      </rPr>
      <t>МКОУ Гимназия-45 чел,                                                                                                          МКОУ Лицей им. Шпагина-45 чел.                                                                              МКОУ СОШ №5-19 чел.</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</si>
  <si>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(442,027т.р.)</t>
    </r>
    <r>
      <rPr>
        <sz val="12"/>
        <rFont val="Times New Roman"/>
        <family val="1"/>
        <charset val="204"/>
      </rPr>
      <t xml:space="preserve">, МКОУ лицей им. Г. С. Шпагина - </t>
    </r>
    <r>
      <rPr>
        <b/>
        <sz val="12"/>
        <rFont val="Times New Roman"/>
        <family val="1"/>
        <charset val="204"/>
      </rPr>
      <t>(442,027т.р.)</t>
    </r>
    <r>
      <rPr>
        <sz val="12"/>
        <rFont val="Times New Roman"/>
        <family val="1"/>
        <charset val="204"/>
      </rPr>
      <t xml:space="preserve">, МКОУ СОШ № 5 - </t>
    </r>
    <r>
      <rPr>
        <b/>
        <sz val="12"/>
        <rFont val="Times New Roman"/>
        <family val="1"/>
        <charset val="204"/>
      </rPr>
      <t xml:space="preserve"> (221,046т.р.)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</si>
  <si>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841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2287,4 тыс. руб.</t>
    </r>
  </si>
  <si>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-101 тыс. руб                                                       МКОУ Гимназия-</t>
    </r>
    <r>
      <rPr>
        <sz val="12"/>
        <rFont val="Times New Roman"/>
        <family val="1"/>
        <charset val="204"/>
      </rPr>
      <t>выполнение работ по антитеррористической защищенности объектов в соответствии с требованиями постановления Правительства РФ от 02.08.2019 №1006 "Об утверждении требований к антитерростической защищенности объектов(территорий) Министерства просвещения РФ и объектов (территорий), относящихся к сфере деятельности Министерства просвещения РФ, и формы паспорта безопасности этих объектов"-</t>
    </r>
    <r>
      <rPr>
        <b/>
        <sz val="12"/>
        <rFont val="Times New Roman"/>
        <family val="1"/>
        <charset val="204"/>
      </rPr>
      <t>2723,8 тыс. руб</t>
    </r>
  </si>
  <si>
    <r>
      <t>Организация временной занятости несовершеннолетних граждан в возрасте от 14 до 18 лет в летний период : МКОУ гимназия-69,2 т.р.; МКОУ СОШ №5- 65,4 т.р.; МКОУ Лицей- 65,4 т.р.</t>
    </r>
    <r>
      <rPr>
        <b/>
        <u/>
        <sz val="12"/>
        <rFont val="Times New Roman"/>
        <family val="1"/>
        <charset val="204"/>
      </rPr>
      <t xml:space="preserve"> Количество детей в трудовых бригадах - 48 чел.</t>
    </r>
    <r>
      <rPr>
        <sz val="12"/>
        <rFont val="Times New Roman"/>
        <family val="1"/>
        <charset val="204"/>
      </rPr>
      <t xml:space="preserve">, в т.ч.: МКОУ Лицей - 16 чел., МКОУ гимназия - 16 чел., МКОУ СОШ № 5 - 16чел.
</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</si>
  <si>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</si>
  <si>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</si>
  <si>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</si>
  <si>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Обеспечение жилыми помещениями по договорам найма -20 чел.;                     ремонт жилого помещения (собственник) - 1 человек.
</t>
  </si>
  <si>
    <t xml:space="preserve">     Обеспечение жилыми помещениями по договорам найма - 20 чел.                       ремонт жилого помещения (собственник) - 1 человек.</t>
  </si>
  <si>
    <t xml:space="preserve">Организация лагерей с дневным   пребыванием - (обеспечение горячим питанием детей: МКОУ гимназия-665,2 т.р.; МКОУ СОШ №5-218,5 т.р.; МКОУ Лицей-345,4 т.р.; МКУ Ровесник- 262,9 т.р.; МКУ ЦДОД-249,5 т.р ДЮСШ-124,9.). Количество детей в лагерях  - 1185 человек, в том числе: МКОУ гимназия-346 чел..; МКОУ СОШ №5-147 чел.; МКОУ Лицей -265 чел.; МКУ Эдельвейс-18 чел.; МКУ Ровесник- 154 чел.; МКУ ЦДОД-135 чел. ДЮСШ- 120 чел.
</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</si>
  <si>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</si>
  <si>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выплата денежных средств на содержание 20  приемным родителям;
- выплата денежных средств на содержание  51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 .</t>
  </si>
  <si>
    <t xml:space="preserve">                                              от  23.01.2024                                         №     106                                                           </t>
  </si>
</sst>
</file>

<file path=xl/styles.xml><?xml version="1.0" encoding="utf-8"?>
<styleSheet xmlns="http://schemas.openxmlformats.org/spreadsheetml/2006/main">
  <numFmts count="2">
    <numFmt numFmtId="164" formatCode="#,##0.0"/>
    <numFmt numFmtId="165" formatCode="_(* #,##0.00_);_(* \(#,##0.00\);_(* &quot;-&quot;??_);_(@_)"/>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203">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0" fontId="7" fillId="3" borderId="4" xfId="0" applyFont="1" applyFill="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2" borderId="0" xfId="0" applyFont="1" applyFill="1" applyAlignment="1">
      <alignment vertical="top"/>
    </xf>
    <xf numFmtId="0" fontId="4" fillId="2" borderId="0" xfId="0" applyFont="1" applyFill="1"/>
    <xf numFmtId="0" fontId="7" fillId="3" borderId="0" xfId="0" applyFont="1" applyFill="1" applyAlignment="1">
      <alignment vertical="top"/>
    </xf>
    <xf numFmtId="0" fontId="7" fillId="3" borderId="0" xfId="0" applyFont="1" applyFill="1"/>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4" fillId="0" borderId="0" xfId="0" applyFont="1" applyFill="1" applyAlignment="1">
      <alignment vertical="top"/>
    </xf>
    <xf numFmtId="0" fontId="4" fillId="0" borderId="0" xfId="0" applyFont="1" applyFill="1"/>
    <xf numFmtId="0" fontId="4" fillId="0" borderId="8" xfId="0" applyFont="1" applyBorder="1" applyAlignment="1">
      <alignment horizontal="center" vertical="top" wrapText="1"/>
    </xf>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5" borderId="1" xfId="2" applyNumberFormat="1" applyFont="1" applyFill="1" applyBorder="1" applyAlignment="1">
      <alignment horizontal="right" vertical="top" wrapText="1"/>
    </xf>
    <xf numFmtId="164" fontId="4" fillId="5" borderId="1" xfId="0" applyNumberFormat="1" applyFont="1" applyFill="1" applyBorder="1" applyAlignment="1">
      <alignmen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164" fontId="7" fillId="3" borderId="1" xfId="0" applyNumberFormat="1" applyFont="1" applyFill="1" applyBorder="1" applyAlignment="1">
      <alignment vertical="top" wrapText="1"/>
    </xf>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4" fillId="5" borderId="7" xfId="0" applyNumberFormat="1" applyFont="1" applyFill="1" applyBorder="1" applyAlignment="1">
      <alignment horizontal="center" vertical="top"/>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14" fontId="8" fillId="0" borderId="7" xfId="0" applyNumberFormat="1" applyFont="1" applyBorder="1" applyAlignment="1">
      <alignment horizontal="center" vertical="top"/>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4" borderId="11" xfId="0" applyFont="1" applyFill="1" applyBorder="1" applyAlignment="1">
      <alignment horizontal="center" vertical="top" wrapText="1"/>
    </xf>
    <xf numFmtId="14" fontId="8" fillId="5" borderId="7" xfId="0" applyNumberFormat="1" applyFont="1" applyFill="1" applyBorder="1" applyAlignment="1">
      <alignment horizontal="center" vertical="top"/>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14" fontId="4" fillId="0" borderId="7" xfId="0" applyNumberFormat="1" applyFont="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8" fillId="0" borderId="6" xfId="0" applyFont="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4" fillId="0" borderId="11"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70"/>
  <sheetViews>
    <sheetView tabSelected="1" view="pageBreakPreview" topLeftCell="A234" zoomScale="70" zoomScaleNormal="70" zoomScaleSheetLayoutView="70" workbookViewId="0">
      <selection activeCell="K9" sqref="K9"/>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0" customWidth="1"/>
    <col min="9" max="9" width="77.5703125" style="1" customWidth="1"/>
    <col min="10" max="16384" width="9.140625" style="1"/>
  </cols>
  <sheetData>
    <row r="1" spans="2:9" ht="15.75" customHeight="1">
      <c r="H1" s="180" t="s">
        <v>104</v>
      </c>
      <c r="I1" s="180"/>
    </row>
    <row r="2" spans="2:9" ht="15.75" customHeight="1">
      <c r="H2" s="180" t="s">
        <v>103</v>
      </c>
      <c r="I2" s="180"/>
    </row>
    <row r="3" spans="2:9" ht="15.75" customHeight="1">
      <c r="H3" s="180" t="s">
        <v>101</v>
      </c>
      <c r="I3" s="180"/>
    </row>
    <row r="4" spans="2:9" ht="15.75" customHeight="1">
      <c r="H4" s="180" t="s">
        <v>102</v>
      </c>
      <c r="I4" s="180"/>
    </row>
    <row r="5" spans="2:9" ht="15.75" customHeight="1">
      <c r="B5" s="2"/>
      <c r="C5" s="2"/>
      <c r="D5" s="2"/>
      <c r="E5" s="2"/>
      <c r="G5" s="2"/>
      <c r="H5" s="180" t="s">
        <v>175</v>
      </c>
      <c r="I5" s="180"/>
    </row>
    <row r="6" spans="2:9">
      <c r="B6" s="2"/>
      <c r="C6" s="2"/>
      <c r="D6" s="2"/>
      <c r="E6" s="2"/>
      <c r="F6" s="2"/>
      <c r="G6" s="2"/>
      <c r="H6" s="32"/>
      <c r="I6" s="2"/>
    </row>
    <row r="7" spans="2:9" ht="73.5" customHeight="1">
      <c r="B7" s="142" t="s">
        <v>151</v>
      </c>
      <c r="C7" s="143"/>
      <c r="D7" s="143"/>
      <c r="E7" s="143"/>
      <c r="F7" s="143"/>
      <c r="G7" s="143"/>
      <c r="H7" s="143"/>
      <c r="I7" s="143"/>
    </row>
    <row r="8" spans="2:9" ht="16.5" thickBot="1">
      <c r="H8" s="31"/>
    </row>
    <row r="9" spans="2:9" ht="75" customHeight="1">
      <c r="B9" s="150" t="s">
        <v>2</v>
      </c>
      <c r="C9" s="151" t="s">
        <v>14</v>
      </c>
      <c r="D9" s="150" t="s">
        <v>3</v>
      </c>
      <c r="E9" s="150" t="s">
        <v>0</v>
      </c>
      <c r="F9" s="150"/>
      <c r="G9" s="150" t="s">
        <v>4</v>
      </c>
      <c r="H9" s="153" t="s">
        <v>152</v>
      </c>
      <c r="I9" s="150" t="s">
        <v>1</v>
      </c>
    </row>
    <row r="10" spans="2:9" s="5" customFormat="1" ht="45" customHeight="1">
      <c r="B10" s="150"/>
      <c r="C10" s="152"/>
      <c r="D10" s="150"/>
      <c r="E10" s="3" t="s">
        <v>5</v>
      </c>
      <c r="F10" s="4" t="s">
        <v>6</v>
      </c>
      <c r="G10" s="66"/>
      <c r="H10" s="154"/>
      <c r="I10" s="66"/>
    </row>
    <row r="11" spans="2:9" s="5" customFormat="1">
      <c r="B11" s="144"/>
      <c r="C11" s="66" t="s">
        <v>129</v>
      </c>
      <c r="D11" s="76" t="s">
        <v>81</v>
      </c>
      <c r="E11" s="66" t="s">
        <v>153</v>
      </c>
      <c r="F11" s="88">
        <v>45657</v>
      </c>
      <c r="G11" s="4" t="s">
        <v>7</v>
      </c>
      <c r="H11" s="33">
        <f>H12+H13+H14</f>
        <v>506541.25400000007</v>
      </c>
      <c r="I11" s="147"/>
    </row>
    <row r="12" spans="2:9">
      <c r="B12" s="145"/>
      <c r="C12" s="67"/>
      <c r="D12" s="77"/>
      <c r="E12" s="67"/>
      <c r="F12" s="89"/>
      <c r="G12" s="6" t="s">
        <v>8</v>
      </c>
      <c r="H12" s="33">
        <f>H17+H168+H208+H193</f>
        <v>32804.5</v>
      </c>
      <c r="I12" s="148"/>
    </row>
    <row r="13" spans="2:9">
      <c r="B13" s="145"/>
      <c r="C13" s="67"/>
      <c r="D13" s="77"/>
      <c r="E13" s="67"/>
      <c r="F13" s="89"/>
      <c r="G13" s="6" t="s">
        <v>9</v>
      </c>
      <c r="H13" s="33">
        <f>H18+H169+H209+H194</f>
        <v>265904.50400000002</v>
      </c>
      <c r="I13" s="148"/>
    </row>
    <row r="14" spans="2:9">
      <c r="B14" s="145"/>
      <c r="C14" s="67"/>
      <c r="D14" s="77"/>
      <c r="E14" s="67"/>
      <c r="F14" s="89"/>
      <c r="G14" s="6" t="s">
        <v>10</v>
      </c>
      <c r="H14" s="33">
        <f>H19+H170+H210+H195</f>
        <v>207832.25000000003</v>
      </c>
      <c r="I14" s="148"/>
    </row>
    <row r="15" spans="2:9" ht="31.5">
      <c r="B15" s="146"/>
      <c r="C15" s="68"/>
      <c r="D15" s="78"/>
      <c r="E15" s="68"/>
      <c r="F15" s="94"/>
      <c r="G15" s="6" t="s">
        <v>11</v>
      </c>
      <c r="H15" s="33">
        <v>0</v>
      </c>
      <c r="I15" s="149"/>
    </row>
    <row r="16" spans="2:9" s="8" customFormat="1" ht="21.75" customHeight="1">
      <c r="B16" s="155" t="s">
        <v>49</v>
      </c>
      <c r="C16" s="158" t="s">
        <v>130</v>
      </c>
      <c r="D16" s="161" t="s">
        <v>81</v>
      </c>
      <c r="E16" s="66" t="s">
        <v>153</v>
      </c>
      <c r="F16" s="88">
        <v>45657</v>
      </c>
      <c r="G16" s="7" t="s">
        <v>7</v>
      </c>
      <c r="H16" s="34">
        <f>H17+H18+H19</f>
        <v>448082.35400000005</v>
      </c>
      <c r="I16" s="186"/>
    </row>
    <row r="17" spans="2:9" s="10" customFormat="1" ht="24" customHeight="1">
      <c r="B17" s="156"/>
      <c r="C17" s="159"/>
      <c r="D17" s="162"/>
      <c r="E17" s="67"/>
      <c r="F17" s="89"/>
      <c r="G17" s="9" t="s">
        <v>8</v>
      </c>
      <c r="H17" s="34">
        <f>H22+H53+H113+H133+H153+H158+H163</f>
        <v>24068.5</v>
      </c>
      <c r="I17" s="187"/>
    </row>
    <row r="18" spans="2:9" s="10" customFormat="1" ht="27.75" customHeight="1">
      <c r="B18" s="156"/>
      <c r="C18" s="159"/>
      <c r="D18" s="162"/>
      <c r="E18" s="67"/>
      <c r="F18" s="89"/>
      <c r="G18" s="9" t="s">
        <v>9</v>
      </c>
      <c r="H18" s="34">
        <f>H23+H54+H114+H134+H154+H159+H164</f>
        <v>241423.60399999999</v>
      </c>
      <c r="I18" s="187"/>
    </row>
    <row r="19" spans="2:9" s="10" customFormat="1" ht="20.25" customHeight="1">
      <c r="B19" s="156"/>
      <c r="C19" s="159"/>
      <c r="D19" s="162"/>
      <c r="E19" s="67"/>
      <c r="F19" s="89"/>
      <c r="G19" s="9" t="s">
        <v>10</v>
      </c>
      <c r="H19" s="34">
        <f>H24+H55+H115+H135+H155+H160+H165+H150</f>
        <v>182590.25000000003</v>
      </c>
      <c r="I19" s="187"/>
    </row>
    <row r="20" spans="2:9" s="10" customFormat="1" ht="31.5">
      <c r="B20" s="157"/>
      <c r="C20" s="160"/>
      <c r="D20" s="163"/>
      <c r="E20" s="68"/>
      <c r="F20" s="94"/>
      <c r="G20" s="9" t="s">
        <v>11</v>
      </c>
      <c r="H20" s="34" t="s">
        <v>72</v>
      </c>
      <c r="I20" s="188"/>
    </row>
    <row r="21" spans="2:9" s="14" customFormat="1" ht="29.25" customHeight="1">
      <c r="B21" s="139" t="s">
        <v>12</v>
      </c>
      <c r="C21" s="119" t="s">
        <v>13</v>
      </c>
      <c r="D21" s="113"/>
      <c r="E21" s="66" t="s">
        <v>153</v>
      </c>
      <c r="F21" s="88">
        <v>45657</v>
      </c>
      <c r="G21" s="16" t="s">
        <v>7</v>
      </c>
      <c r="H21" s="35">
        <f>H22+H23+H24+H25</f>
        <v>227525.65400000004</v>
      </c>
      <c r="I21" s="95"/>
    </row>
    <row r="22" spans="2:9" s="15" customFormat="1" ht="29.25" customHeight="1">
      <c r="B22" s="140"/>
      <c r="C22" s="120"/>
      <c r="D22" s="114"/>
      <c r="E22" s="67"/>
      <c r="F22" s="89"/>
      <c r="G22" s="17" t="s">
        <v>8</v>
      </c>
      <c r="H22" s="35">
        <v>0</v>
      </c>
      <c r="I22" s="96"/>
    </row>
    <row r="23" spans="2:9" s="15" customFormat="1" ht="29.25" customHeight="1">
      <c r="B23" s="140"/>
      <c r="C23" s="120"/>
      <c r="D23" s="114"/>
      <c r="E23" s="67"/>
      <c r="F23" s="89"/>
      <c r="G23" s="17" t="s">
        <v>9</v>
      </c>
      <c r="H23" s="35">
        <f>H27+H30+H33+H36+H39+H42+H46+H50</f>
        <v>106670.10400000001</v>
      </c>
      <c r="I23" s="96"/>
    </row>
    <row r="24" spans="2:9" s="15" customFormat="1" ht="29.25" customHeight="1">
      <c r="B24" s="140"/>
      <c r="C24" s="120"/>
      <c r="D24" s="114"/>
      <c r="E24" s="67"/>
      <c r="F24" s="89"/>
      <c r="G24" s="17" t="s">
        <v>10</v>
      </c>
      <c r="H24" s="35">
        <f>H28+H31+H34+H37+H40+H43+H47</f>
        <v>120855.55000000002</v>
      </c>
      <c r="I24" s="96"/>
    </row>
    <row r="25" spans="2:9" s="15" customFormat="1" ht="29.25" customHeight="1">
      <c r="B25" s="141"/>
      <c r="C25" s="121"/>
      <c r="D25" s="115"/>
      <c r="E25" s="68"/>
      <c r="F25" s="94"/>
      <c r="G25" s="17" t="s">
        <v>11</v>
      </c>
      <c r="H25" s="35">
        <v>0</v>
      </c>
      <c r="I25" s="97"/>
    </row>
    <row r="26" spans="2:9" s="5" customFormat="1" ht="29.25" customHeight="1">
      <c r="B26" s="69" t="s">
        <v>16</v>
      </c>
      <c r="C26" s="66" t="s">
        <v>15</v>
      </c>
      <c r="D26" s="66"/>
      <c r="E26" s="66"/>
      <c r="F26" s="88"/>
      <c r="G26" s="22" t="s">
        <v>7</v>
      </c>
      <c r="H26" s="42">
        <f>H27+H28</f>
        <v>173679.90000000002</v>
      </c>
      <c r="I26" s="66" t="s">
        <v>64</v>
      </c>
    </row>
    <row r="27" spans="2:9" ht="29.25" customHeight="1">
      <c r="B27" s="70"/>
      <c r="C27" s="67"/>
      <c r="D27" s="67"/>
      <c r="E27" s="67"/>
      <c r="F27" s="89"/>
      <c r="G27" s="6" t="s">
        <v>9</v>
      </c>
      <c r="H27" s="43">
        <v>104245.8</v>
      </c>
      <c r="I27" s="67"/>
    </row>
    <row r="28" spans="2:9" ht="29.25" customHeight="1">
      <c r="B28" s="70"/>
      <c r="C28" s="67"/>
      <c r="D28" s="67"/>
      <c r="E28" s="67"/>
      <c r="F28" s="89"/>
      <c r="G28" s="6" t="s">
        <v>10</v>
      </c>
      <c r="H28" s="43">
        <v>69434.100000000006</v>
      </c>
      <c r="I28" s="68"/>
    </row>
    <row r="29" spans="2:9" s="5" customFormat="1" ht="29.25" customHeight="1">
      <c r="B29" s="69" t="s">
        <v>17</v>
      </c>
      <c r="C29" s="185" t="s">
        <v>18</v>
      </c>
      <c r="D29" s="66"/>
      <c r="E29" s="66"/>
      <c r="F29" s="88"/>
      <c r="G29" s="22" t="s">
        <v>7</v>
      </c>
      <c r="H29" s="42">
        <f>H30+H31</f>
        <v>936.8</v>
      </c>
      <c r="I29" s="100" t="s">
        <v>160</v>
      </c>
    </row>
    <row r="30" spans="2:9" ht="29.25" customHeight="1">
      <c r="B30" s="70"/>
      <c r="C30" s="82"/>
      <c r="D30" s="67"/>
      <c r="E30" s="67"/>
      <c r="F30" s="89"/>
      <c r="G30" s="6" t="s">
        <v>9</v>
      </c>
      <c r="H30" s="43">
        <v>936.8</v>
      </c>
      <c r="I30" s="101"/>
    </row>
    <row r="31" spans="2:9" ht="60.75" customHeight="1">
      <c r="B31" s="70"/>
      <c r="C31" s="82"/>
      <c r="D31" s="67"/>
      <c r="E31" s="67"/>
      <c r="F31" s="89"/>
      <c r="G31" s="6" t="s">
        <v>10</v>
      </c>
      <c r="H31" s="43">
        <f>136-136</f>
        <v>0</v>
      </c>
      <c r="I31" s="102"/>
    </row>
    <row r="32" spans="2:9" s="19" customFormat="1" ht="45.75" customHeight="1">
      <c r="B32" s="74" t="s">
        <v>19</v>
      </c>
      <c r="C32" s="76" t="s">
        <v>20</v>
      </c>
      <c r="D32" s="76"/>
      <c r="E32" s="76"/>
      <c r="F32" s="98"/>
      <c r="G32" s="18" t="s">
        <v>7</v>
      </c>
      <c r="H32" s="36">
        <f>H33+H34</f>
        <v>1280.55</v>
      </c>
      <c r="I32" s="127" t="s">
        <v>137</v>
      </c>
    </row>
    <row r="33" spans="2:9" s="21" customFormat="1" ht="39" customHeight="1">
      <c r="B33" s="75"/>
      <c r="C33" s="77"/>
      <c r="D33" s="77"/>
      <c r="E33" s="77"/>
      <c r="F33" s="99"/>
      <c r="G33" s="20" t="s">
        <v>9</v>
      </c>
      <c r="H33" s="37">
        <v>0</v>
      </c>
      <c r="I33" s="128"/>
    </row>
    <row r="34" spans="2:9" s="21" customFormat="1" ht="29.25" customHeight="1">
      <c r="B34" s="75"/>
      <c r="C34" s="77"/>
      <c r="D34" s="77"/>
      <c r="E34" s="77"/>
      <c r="F34" s="99"/>
      <c r="G34" s="20" t="s">
        <v>10</v>
      </c>
      <c r="H34" s="37">
        <v>1280.55</v>
      </c>
      <c r="I34" s="129"/>
    </row>
    <row r="35" spans="2:9" s="5" customFormat="1" ht="29.25" customHeight="1">
      <c r="B35" s="69" t="s">
        <v>21</v>
      </c>
      <c r="C35" s="66" t="s">
        <v>22</v>
      </c>
      <c r="D35" s="66"/>
      <c r="E35" s="66"/>
      <c r="F35" s="88"/>
      <c r="G35" s="22" t="s">
        <v>7</v>
      </c>
      <c r="H35" s="42">
        <f>H36+H37</f>
        <v>25.2</v>
      </c>
      <c r="I35" s="66" t="s">
        <v>161</v>
      </c>
    </row>
    <row r="36" spans="2:9" ht="29.25" customHeight="1">
      <c r="B36" s="70"/>
      <c r="C36" s="67"/>
      <c r="D36" s="67"/>
      <c r="E36" s="67"/>
      <c r="F36" s="89"/>
      <c r="G36" s="6" t="s">
        <v>9</v>
      </c>
      <c r="H36" s="43">
        <v>25.2</v>
      </c>
      <c r="I36" s="67"/>
    </row>
    <row r="37" spans="2:9" ht="29.25" customHeight="1">
      <c r="B37" s="70"/>
      <c r="C37" s="67"/>
      <c r="D37" s="67"/>
      <c r="E37" s="67"/>
      <c r="F37" s="89"/>
      <c r="G37" s="6" t="s">
        <v>10</v>
      </c>
      <c r="H37" s="43">
        <v>0</v>
      </c>
      <c r="I37" s="68"/>
    </row>
    <row r="38" spans="2:9" s="5" customFormat="1" ht="29.25" customHeight="1">
      <c r="B38" s="69" t="s">
        <v>23</v>
      </c>
      <c r="C38" s="66" t="s">
        <v>139</v>
      </c>
      <c r="D38" s="66"/>
      <c r="E38" s="66"/>
      <c r="F38" s="88"/>
      <c r="G38" s="22" t="s">
        <v>7</v>
      </c>
      <c r="H38" s="42">
        <f>H39+H40</f>
        <v>60.5</v>
      </c>
      <c r="I38" s="66" t="s">
        <v>24</v>
      </c>
    </row>
    <row r="39" spans="2:9" ht="29.25" customHeight="1">
      <c r="B39" s="70"/>
      <c r="C39" s="67"/>
      <c r="D39" s="67"/>
      <c r="E39" s="67"/>
      <c r="F39" s="89"/>
      <c r="G39" s="6" t="s">
        <v>9</v>
      </c>
      <c r="H39" s="43">
        <v>0</v>
      </c>
      <c r="I39" s="67"/>
    </row>
    <row r="40" spans="2:9" ht="30" customHeight="1">
      <c r="B40" s="70"/>
      <c r="C40" s="67"/>
      <c r="D40" s="67"/>
      <c r="E40" s="67"/>
      <c r="F40" s="89"/>
      <c r="G40" s="6" t="s">
        <v>10</v>
      </c>
      <c r="H40" s="43">
        <v>60.5</v>
      </c>
      <c r="I40" s="68"/>
    </row>
    <row r="41" spans="2:9" s="19" customFormat="1" ht="29.25" customHeight="1">
      <c r="B41" s="74" t="s">
        <v>25</v>
      </c>
      <c r="C41" s="76" t="s">
        <v>26</v>
      </c>
      <c r="D41" s="76"/>
      <c r="E41" s="76"/>
      <c r="F41" s="98"/>
      <c r="G41" s="18" t="s">
        <v>7</v>
      </c>
      <c r="H41" s="36">
        <f>H42+H43</f>
        <v>51542.703999999998</v>
      </c>
      <c r="I41" s="76" t="s">
        <v>138</v>
      </c>
    </row>
    <row r="42" spans="2:9" s="21" customFormat="1" ht="29.25" customHeight="1">
      <c r="B42" s="75"/>
      <c r="C42" s="77"/>
      <c r="D42" s="77"/>
      <c r="E42" s="77"/>
      <c r="F42" s="99"/>
      <c r="G42" s="20" t="s">
        <v>9</v>
      </c>
      <c r="H42" s="37">
        <v>1462.3040000000001</v>
      </c>
      <c r="I42" s="77"/>
    </row>
    <row r="43" spans="2:9" s="21" customFormat="1" ht="29.25" customHeight="1">
      <c r="B43" s="75"/>
      <c r="C43" s="77"/>
      <c r="D43" s="77"/>
      <c r="E43" s="77"/>
      <c r="F43" s="99"/>
      <c r="G43" s="20" t="s">
        <v>10</v>
      </c>
      <c r="H43" s="37">
        <v>50080.4</v>
      </c>
      <c r="I43" s="78"/>
    </row>
    <row r="44" spans="2:9" s="19" customFormat="1" ht="29.45" hidden="1" customHeight="1">
      <c r="B44" s="74" t="s">
        <v>113</v>
      </c>
      <c r="C44" s="76" t="s">
        <v>144</v>
      </c>
      <c r="D44" s="76"/>
      <c r="E44" s="76"/>
      <c r="F44" s="98"/>
      <c r="G44" s="18" t="s">
        <v>7</v>
      </c>
      <c r="H44" s="48">
        <f>H46+H47+H45</f>
        <v>0</v>
      </c>
      <c r="I44" s="100" t="s">
        <v>142</v>
      </c>
    </row>
    <row r="45" spans="2:9" s="19" customFormat="1" ht="29.45" hidden="1" customHeight="1">
      <c r="B45" s="75"/>
      <c r="C45" s="77"/>
      <c r="D45" s="77"/>
      <c r="E45" s="77"/>
      <c r="F45" s="99"/>
      <c r="G45" s="20" t="s">
        <v>8</v>
      </c>
      <c r="H45" s="48">
        <v>0</v>
      </c>
      <c r="I45" s="101"/>
    </row>
    <row r="46" spans="2:9" s="21" customFormat="1" ht="29.45" hidden="1" customHeight="1">
      <c r="B46" s="75"/>
      <c r="C46" s="77"/>
      <c r="D46" s="77"/>
      <c r="E46" s="77"/>
      <c r="F46" s="99"/>
      <c r="G46" s="20" t="s">
        <v>9</v>
      </c>
      <c r="H46" s="49">
        <v>0</v>
      </c>
      <c r="I46" s="101"/>
    </row>
    <row r="47" spans="2:9" s="21" customFormat="1" ht="65.25" hidden="1" customHeight="1">
      <c r="B47" s="75"/>
      <c r="C47" s="77"/>
      <c r="D47" s="77"/>
      <c r="E47" s="77"/>
      <c r="F47" s="99"/>
      <c r="G47" s="20" t="s">
        <v>10</v>
      </c>
      <c r="H47" s="49">
        <v>0</v>
      </c>
      <c r="I47" s="102"/>
    </row>
    <row r="48" spans="2:9" s="19" customFormat="1" ht="19.899999999999999" hidden="1" customHeight="1">
      <c r="B48" s="74" t="s">
        <v>116</v>
      </c>
      <c r="C48" s="76" t="s">
        <v>117</v>
      </c>
      <c r="D48" s="76"/>
      <c r="E48" s="76"/>
      <c r="F48" s="98"/>
      <c r="G48" s="18" t="s">
        <v>7</v>
      </c>
      <c r="H48" s="36">
        <f>H50+H51+H49</f>
        <v>0</v>
      </c>
      <c r="I48" s="136" t="s">
        <v>118</v>
      </c>
    </row>
    <row r="49" spans="2:9" s="19" customFormat="1" ht="19.899999999999999" hidden="1" customHeight="1">
      <c r="B49" s="75"/>
      <c r="C49" s="77"/>
      <c r="D49" s="77"/>
      <c r="E49" s="77"/>
      <c r="F49" s="99"/>
      <c r="G49" s="20" t="s">
        <v>8</v>
      </c>
      <c r="H49" s="36">
        <v>0</v>
      </c>
      <c r="I49" s="137"/>
    </row>
    <row r="50" spans="2:9" s="21" customFormat="1" ht="19.899999999999999" hidden="1" customHeight="1">
      <c r="B50" s="75"/>
      <c r="C50" s="77"/>
      <c r="D50" s="77"/>
      <c r="E50" s="77"/>
      <c r="F50" s="99"/>
      <c r="G50" s="20" t="s">
        <v>9</v>
      </c>
      <c r="H50" s="37">
        <v>0</v>
      </c>
      <c r="I50" s="137"/>
    </row>
    <row r="51" spans="2:9" s="21" customFormat="1" ht="19.899999999999999" hidden="1" customHeight="1">
      <c r="B51" s="75"/>
      <c r="C51" s="77"/>
      <c r="D51" s="77"/>
      <c r="E51" s="77"/>
      <c r="F51" s="99"/>
      <c r="G51" s="20" t="s">
        <v>10</v>
      </c>
      <c r="H51" s="37"/>
      <c r="I51" s="138"/>
    </row>
    <row r="52" spans="2:9" s="14" customFormat="1" ht="30" customHeight="1">
      <c r="B52" s="139" t="s">
        <v>40</v>
      </c>
      <c r="C52" s="119" t="s">
        <v>66</v>
      </c>
      <c r="D52" s="113"/>
      <c r="E52" s="66" t="s">
        <v>153</v>
      </c>
      <c r="F52" s="88">
        <v>45657</v>
      </c>
      <c r="G52" s="16" t="s">
        <v>7</v>
      </c>
      <c r="H52" s="35">
        <f>H53+H54+H55+H56</f>
        <v>190135.69999999998</v>
      </c>
      <c r="I52" s="95"/>
    </row>
    <row r="53" spans="2:9" s="15" customFormat="1">
      <c r="B53" s="140"/>
      <c r="C53" s="120"/>
      <c r="D53" s="114"/>
      <c r="E53" s="67"/>
      <c r="F53" s="89"/>
      <c r="G53" s="17" t="s">
        <v>8</v>
      </c>
      <c r="H53" s="35">
        <f>H79+H83+H87+H99+H104+H109</f>
        <v>24068.5</v>
      </c>
      <c r="I53" s="96"/>
    </row>
    <row r="54" spans="2:9" s="15" customFormat="1">
      <c r="B54" s="140"/>
      <c r="C54" s="120"/>
      <c r="D54" s="114"/>
      <c r="E54" s="67"/>
      <c r="F54" s="89"/>
      <c r="G54" s="17" t="s">
        <v>9</v>
      </c>
      <c r="H54" s="35">
        <f>H58+H61+H64+H67+H70+H73+H76+H80+H84+H88+H92+H96+H100+H105+H110</f>
        <v>130847.8</v>
      </c>
      <c r="I54" s="96"/>
    </row>
    <row r="55" spans="2:9" s="15" customFormat="1">
      <c r="B55" s="140"/>
      <c r="C55" s="120"/>
      <c r="D55" s="114"/>
      <c r="E55" s="67"/>
      <c r="F55" s="89"/>
      <c r="G55" s="17" t="s">
        <v>10</v>
      </c>
      <c r="H55" s="35">
        <f>H59+H62+H65+H68+H71+H74+H77+H85+H89+H93+H101+H106+H111</f>
        <v>35219.399999999994</v>
      </c>
      <c r="I55" s="96"/>
    </row>
    <row r="56" spans="2:9" s="15" customFormat="1" ht="36.75" customHeight="1">
      <c r="B56" s="141"/>
      <c r="C56" s="121"/>
      <c r="D56" s="115"/>
      <c r="E56" s="68"/>
      <c r="F56" s="94"/>
      <c r="G56" s="17" t="s">
        <v>11</v>
      </c>
      <c r="H56" s="35">
        <v>0</v>
      </c>
      <c r="I56" s="97"/>
    </row>
    <row r="57" spans="2:9" s="5" customFormat="1" ht="30" customHeight="1">
      <c r="B57" s="69" t="s">
        <v>41</v>
      </c>
      <c r="C57" s="66" t="s">
        <v>15</v>
      </c>
      <c r="D57" s="66"/>
      <c r="E57" s="66"/>
      <c r="F57" s="88"/>
      <c r="G57" s="22" t="s">
        <v>7</v>
      </c>
      <c r="H57" s="42">
        <f>H58+H59</f>
        <v>125823.79999999999</v>
      </c>
      <c r="I57" s="66" t="s">
        <v>109</v>
      </c>
    </row>
    <row r="58" spans="2:9" ht="23.25" customHeight="1">
      <c r="B58" s="70"/>
      <c r="C58" s="67"/>
      <c r="D58" s="67"/>
      <c r="E58" s="67"/>
      <c r="F58" s="89"/>
      <c r="G58" s="6" t="s">
        <v>9</v>
      </c>
      <c r="H58" s="43">
        <v>120466.9</v>
      </c>
      <c r="I58" s="67"/>
    </row>
    <row r="59" spans="2:9" ht="25.5" customHeight="1">
      <c r="B59" s="70"/>
      <c r="C59" s="67"/>
      <c r="D59" s="67"/>
      <c r="E59" s="67"/>
      <c r="F59" s="89"/>
      <c r="G59" s="6" t="s">
        <v>10</v>
      </c>
      <c r="H59" s="43">
        <v>5356.9</v>
      </c>
      <c r="I59" s="68"/>
    </row>
    <row r="60" spans="2:9" s="5" customFormat="1" ht="28.15" customHeight="1">
      <c r="B60" s="69" t="s">
        <v>42</v>
      </c>
      <c r="C60" s="185" t="s">
        <v>127</v>
      </c>
      <c r="D60" s="66"/>
      <c r="E60" s="66"/>
      <c r="F60" s="88"/>
      <c r="G60" s="22" t="s">
        <v>7</v>
      </c>
      <c r="H60" s="42">
        <f>H61+H62</f>
        <v>1832.4</v>
      </c>
      <c r="I60" s="66" t="s">
        <v>132</v>
      </c>
    </row>
    <row r="61" spans="2:9" ht="28.15" customHeight="1">
      <c r="B61" s="70"/>
      <c r="C61" s="82"/>
      <c r="D61" s="67"/>
      <c r="E61" s="67"/>
      <c r="F61" s="89"/>
      <c r="G61" s="6" t="s">
        <v>9</v>
      </c>
      <c r="H61" s="37">
        <v>1719</v>
      </c>
      <c r="I61" s="67"/>
    </row>
    <row r="62" spans="2:9" ht="28.15" customHeight="1">
      <c r="B62" s="70"/>
      <c r="C62" s="82"/>
      <c r="D62" s="67"/>
      <c r="E62" s="67"/>
      <c r="F62" s="89"/>
      <c r="G62" s="6" t="s">
        <v>10</v>
      </c>
      <c r="H62" s="43">
        <v>113.4</v>
      </c>
      <c r="I62" s="68"/>
    </row>
    <row r="63" spans="2:9" s="19" customFormat="1" ht="34.9" customHeight="1">
      <c r="B63" s="74" t="s">
        <v>43</v>
      </c>
      <c r="C63" s="76" t="s">
        <v>20</v>
      </c>
      <c r="D63" s="76"/>
      <c r="E63" s="76"/>
      <c r="F63" s="98"/>
      <c r="G63" s="18" t="s">
        <v>7</v>
      </c>
      <c r="H63" s="36">
        <f>H64+H65</f>
        <v>1552.4</v>
      </c>
      <c r="I63" s="127" t="s">
        <v>133</v>
      </c>
    </row>
    <row r="64" spans="2:9" s="21" customFormat="1" ht="34.9" customHeight="1">
      <c r="B64" s="75"/>
      <c r="C64" s="77"/>
      <c r="D64" s="77"/>
      <c r="E64" s="77"/>
      <c r="F64" s="99"/>
      <c r="G64" s="20" t="s">
        <v>9</v>
      </c>
      <c r="H64" s="37">
        <v>0</v>
      </c>
      <c r="I64" s="128"/>
    </row>
    <row r="65" spans="1:9" s="21" customFormat="1" ht="44.25" customHeight="1">
      <c r="B65" s="75"/>
      <c r="C65" s="77"/>
      <c r="D65" s="77"/>
      <c r="E65" s="77"/>
      <c r="F65" s="99"/>
      <c r="G65" s="20" t="s">
        <v>10</v>
      </c>
      <c r="H65" s="37">
        <v>1552.4</v>
      </c>
      <c r="I65" s="129"/>
    </row>
    <row r="66" spans="1:9" s="44" customFormat="1" ht="25.5" customHeight="1">
      <c r="A66" s="50"/>
      <c r="B66" s="181" t="s">
        <v>44</v>
      </c>
      <c r="C66" s="100" t="s">
        <v>48</v>
      </c>
      <c r="D66" s="100"/>
      <c r="E66" s="100"/>
      <c r="F66" s="183"/>
      <c r="G66" s="53" t="s">
        <v>7</v>
      </c>
      <c r="H66" s="48">
        <f>H67+H68</f>
        <v>101</v>
      </c>
      <c r="I66" s="100" t="s">
        <v>134</v>
      </c>
    </row>
    <row r="67" spans="1:9" s="45" customFormat="1" ht="24.75" customHeight="1">
      <c r="A67" s="51"/>
      <c r="B67" s="182"/>
      <c r="C67" s="101"/>
      <c r="D67" s="101"/>
      <c r="E67" s="101"/>
      <c r="F67" s="184"/>
      <c r="G67" s="54" t="s">
        <v>9</v>
      </c>
      <c r="H67" s="49">
        <v>101</v>
      </c>
      <c r="I67" s="101"/>
    </row>
    <row r="68" spans="1:9" s="45" customFormat="1" ht="29.25" customHeight="1">
      <c r="A68" s="51"/>
      <c r="B68" s="182"/>
      <c r="C68" s="101"/>
      <c r="D68" s="101"/>
      <c r="E68" s="101"/>
      <c r="F68" s="184"/>
      <c r="G68" s="54" t="s">
        <v>10</v>
      </c>
      <c r="H68" s="49">
        <v>0</v>
      </c>
      <c r="I68" s="102"/>
    </row>
    <row r="69" spans="1:9" s="19" customFormat="1" ht="22.15" customHeight="1">
      <c r="B69" s="74" t="s">
        <v>45</v>
      </c>
      <c r="C69" s="76" t="s">
        <v>47</v>
      </c>
      <c r="D69" s="76"/>
      <c r="E69" s="76"/>
      <c r="F69" s="98"/>
      <c r="G69" s="18" t="s">
        <v>7</v>
      </c>
      <c r="H69" s="36">
        <f>H70+H71</f>
        <v>0</v>
      </c>
      <c r="I69" s="76"/>
    </row>
    <row r="70" spans="1:9" s="21" customFormat="1" ht="22.15" customHeight="1">
      <c r="B70" s="75"/>
      <c r="C70" s="77"/>
      <c r="D70" s="77"/>
      <c r="E70" s="77"/>
      <c r="F70" s="99"/>
      <c r="G70" s="20" t="s">
        <v>9</v>
      </c>
      <c r="H70" s="37">
        <v>0</v>
      </c>
      <c r="I70" s="77"/>
    </row>
    <row r="71" spans="1:9" s="21" customFormat="1" ht="22.15" customHeight="1">
      <c r="B71" s="75"/>
      <c r="C71" s="77"/>
      <c r="D71" s="77"/>
      <c r="E71" s="77"/>
      <c r="F71" s="99"/>
      <c r="G71" s="20" t="s">
        <v>10</v>
      </c>
      <c r="H71" s="37">
        <v>0</v>
      </c>
      <c r="I71" s="78"/>
    </row>
    <row r="72" spans="1:9" s="5" customFormat="1" ht="36.75" customHeight="1">
      <c r="B72" s="74" t="s">
        <v>46</v>
      </c>
      <c r="C72" s="66" t="s">
        <v>26</v>
      </c>
      <c r="D72" s="66"/>
      <c r="E72" s="66"/>
      <c r="F72" s="88"/>
      <c r="G72" s="22" t="s">
        <v>7</v>
      </c>
      <c r="H72" s="42">
        <f>H73+H74</f>
        <v>28736.3</v>
      </c>
      <c r="I72" s="66" t="s">
        <v>150</v>
      </c>
    </row>
    <row r="73" spans="1:9" ht="32.25" customHeight="1">
      <c r="B73" s="75"/>
      <c r="C73" s="67"/>
      <c r="D73" s="67"/>
      <c r="E73" s="67"/>
      <c r="F73" s="89"/>
      <c r="G73" s="6" t="s">
        <v>9</v>
      </c>
      <c r="H73" s="43">
        <v>734.2</v>
      </c>
      <c r="I73" s="67"/>
    </row>
    <row r="74" spans="1:9" ht="28.9" customHeight="1">
      <c r="B74" s="75"/>
      <c r="C74" s="67"/>
      <c r="D74" s="67"/>
      <c r="E74" s="67"/>
      <c r="F74" s="89"/>
      <c r="G74" s="6" t="s">
        <v>10</v>
      </c>
      <c r="H74" s="37">
        <v>28002.1</v>
      </c>
      <c r="I74" s="68"/>
    </row>
    <row r="75" spans="1:9" s="5" customFormat="1" ht="21" hidden="1" customHeight="1">
      <c r="B75" s="69" t="s">
        <v>62</v>
      </c>
      <c r="C75" s="66" t="s">
        <v>63</v>
      </c>
      <c r="D75" s="66"/>
      <c r="E75" s="66"/>
      <c r="F75" s="88"/>
      <c r="G75" s="22" t="s">
        <v>7</v>
      </c>
      <c r="H75" s="42">
        <f>H76+H77</f>
        <v>0</v>
      </c>
      <c r="I75" s="76"/>
    </row>
    <row r="76" spans="1:9" ht="21" hidden="1" customHeight="1">
      <c r="B76" s="70"/>
      <c r="C76" s="67"/>
      <c r="D76" s="67"/>
      <c r="E76" s="67"/>
      <c r="F76" s="89"/>
      <c r="G76" s="6" t="s">
        <v>9</v>
      </c>
      <c r="H76" s="43">
        <v>0</v>
      </c>
      <c r="I76" s="77"/>
    </row>
    <row r="77" spans="1:9" ht="21" hidden="1" customHeight="1">
      <c r="B77" s="70"/>
      <c r="C77" s="67"/>
      <c r="D77" s="67"/>
      <c r="E77" s="67"/>
      <c r="F77" s="89"/>
      <c r="G77" s="6" t="s">
        <v>10</v>
      </c>
      <c r="H77" s="43">
        <v>0</v>
      </c>
      <c r="I77" s="78"/>
    </row>
    <row r="78" spans="1:9" s="5" customFormat="1" ht="26.25" customHeight="1">
      <c r="B78" s="69" t="s">
        <v>62</v>
      </c>
      <c r="C78" s="66" t="s">
        <v>173</v>
      </c>
      <c r="D78" s="66"/>
      <c r="E78" s="66"/>
      <c r="F78" s="88"/>
      <c r="G78" s="22" t="s">
        <v>7</v>
      </c>
      <c r="H78" s="42">
        <f>H80+H81+H79</f>
        <v>8515.1</v>
      </c>
      <c r="I78" s="71" t="s">
        <v>162</v>
      </c>
    </row>
    <row r="79" spans="1:9" s="5" customFormat="1" ht="30" customHeight="1">
      <c r="B79" s="70"/>
      <c r="C79" s="67"/>
      <c r="D79" s="67"/>
      <c r="E79" s="67"/>
      <c r="F79" s="89"/>
      <c r="G79" s="20" t="s">
        <v>8</v>
      </c>
      <c r="H79" s="42">
        <v>8515.1</v>
      </c>
      <c r="I79" s="72"/>
    </row>
    <row r="80" spans="1:9" ht="26.25" customHeight="1">
      <c r="B80" s="70"/>
      <c r="C80" s="67"/>
      <c r="D80" s="67"/>
      <c r="E80" s="67"/>
      <c r="F80" s="89"/>
      <c r="G80" s="20" t="s">
        <v>9</v>
      </c>
      <c r="H80" s="43">
        <v>0</v>
      </c>
      <c r="I80" s="72"/>
    </row>
    <row r="81" spans="2:9" ht="82.5" customHeight="1">
      <c r="B81" s="70"/>
      <c r="C81" s="67"/>
      <c r="D81" s="67"/>
      <c r="E81" s="67"/>
      <c r="F81" s="89"/>
      <c r="G81" s="20" t="s">
        <v>10</v>
      </c>
      <c r="H81" s="43">
        <v>0</v>
      </c>
      <c r="I81" s="73"/>
    </row>
    <row r="82" spans="2:9" s="5" customFormat="1" ht="20.45" customHeight="1">
      <c r="B82" s="69" t="s">
        <v>80</v>
      </c>
      <c r="C82" s="66" t="s">
        <v>86</v>
      </c>
      <c r="D82" s="66"/>
      <c r="E82" s="66"/>
      <c r="F82" s="88"/>
      <c r="G82" s="18" t="s">
        <v>7</v>
      </c>
      <c r="H82" s="42">
        <f>H84+H85+H83</f>
        <v>15549.5</v>
      </c>
      <c r="I82" s="66" t="s">
        <v>158</v>
      </c>
    </row>
    <row r="83" spans="2:9" s="5" customFormat="1" ht="20.45" customHeight="1">
      <c r="B83" s="70"/>
      <c r="C83" s="67"/>
      <c r="D83" s="67"/>
      <c r="E83" s="67"/>
      <c r="F83" s="89"/>
      <c r="G83" s="20" t="s">
        <v>8</v>
      </c>
      <c r="H83" s="42">
        <v>14470.4</v>
      </c>
      <c r="I83" s="67"/>
    </row>
    <row r="84" spans="2:9" ht="20.45" customHeight="1">
      <c r="B84" s="70"/>
      <c r="C84" s="67"/>
      <c r="D84" s="67"/>
      <c r="E84" s="67"/>
      <c r="F84" s="89"/>
      <c r="G84" s="6" t="s">
        <v>9</v>
      </c>
      <c r="H84" s="43">
        <v>923.6</v>
      </c>
      <c r="I84" s="67"/>
    </row>
    <row r="85" spans="2:9" ht="34.5" customHeight="1">
      <c r="B85" s="70"/>
      <c r="C85" s="67"/>
      <c r="D85" s="67"/>
      <c r="E85" s="67"/>
      <c r="F85" s="89"/>
      <c r="G85" s="6" t="s">
        <v>10</v>
      </c>
      <c r="H85" s="43">
        <v>155.5</v>
      </c>
      <c r="I85" s="68"/>
    </row>
    <row r="86" spans="2:9" s="19" customFormat="1" ht="29.45" hidden="1" customHeight="1">
      <c r="B86" s="74" t="s">
        <v>110</v>
      </c>
      <c r="C86" s="76" t="s">
        <v>114</v>
      </c>
      <c r="D86" s="76"/>
      <c r="E86" s="76"/>
      <c r="F86" s="98"/>
      <c r="G86" s="18" t="s">
        <v>7</v>
      </c>
      <c r="H86" s="36">
        <f>H88+H89+H87</f>
        <v>0</v>
      </c>
      <c r="I86" s="76" t="s">
        <v>143</v>
      </c>
    </row>
    <row r="87" spans="2:9" s="19" customFormat="1" ht="29.45" hidden="1" customHeight="1">
      <c r="B87" s="75"/>
      <c r="C87" s="77"/>
      <c r="D87" s="77"/>
      <c r="E87" s="77"/>
      <c r="F87" s="99"/>
      <c r="G87" s="20" t="s">
        <v>8</v>
      </c>
      <c r="H87" s="36">
        <v>0</v>
      </c>
      <c r="I87" s="77"/>
    </row>
    <row r="88" spans="2:9" s="21" customFormat="1" ht="29.45" hidden="1" customHeight="1">
      <c r="B88" s="75"/>
      <c r="C88" s="77"/>
      <c r="D88" s="77"/>
      <c r="E88" s="77"/>
      <c r="F88" s="99"/>
      <c r="G88" s="20" t="s">
        <v>9</v>
      </c>
      <c r="H88" s="37"/>
      <c r="I88" s="77"/>
    </row>
    <row r="89" spans="2:9" s="21" customFormat="1" ht="102.6" hidden="1" customHeight="1">
      <c r="B89" s="75"/>
      <c r="C89" s="77"/>
      <c r="D89" s="77"/>
      <c r="E89" s="77"/>
      <c r="F89" s="99"/>
      <c r="G89" s="20" t="s">
        <v>10</v>
      </c>
      <c r="H89" s="37"/>
      <c r="I89" s="78"/>
    </row>
    <row r="90" spans="2:9" s="19" customFormat="1" ht="22.9" hidden="1" customHeight="1">
      <c r="B90" s="74" t="s">
        <v>120</v>
      </c>
      <c r="C90" s="76" t="s">
        <v>119</v>
      </c>
      <c r="D90" s="76"/>
      <c r="E90" s="76"/>
      <c r="F90" s="98"/>
      <c r="G90" s="18" t="s">
        <v>7</v>
      </c>
      <c r="H90" s="36">
        <f>H92+H93+H91</f>
        <v>0</v>
      </c>
      <c r="I90" s="76" t="s">
        <v>123</v>
      </c>
    </row>
    <row r="91" spans="2:9" s="19" customFormat="1" ht="22.9" hidden="1" customHeight="1">
      <c r="B91" s="75"/>
      <c r="C91" s="77"/>
      <c r="D91" s="77"/>
      <c r="E91" s="77"/>
      <c r="F91" s="99"/>
      <c r="G91" s="20" t="s">
        <v>8</v>
      </c>
      <c r="H91" s="36">
        <v>0</v>
      </c>
      <c r="I91" s="77"/>
    </row>
    <row r="92" spans="2:9" s="21" customFormat="1" ht="22.9" hidden="1" customHeight="1">
      <c r="B92" s="75"/>
      <c r="C92" s="77"/>
      <c r="D92" s="77"/>
      <c r="E92" s="77"/>
      <c r="F92" s="99"/>
      <c r="G92" s="20" t="s">
        <v>9</v>
      </c>
      <c r="H92" s="37"/>
      <c r="I92" s="77"/>
    </row>
    <row r="93" spans="2:9" s="21" customFormat="1" ht="22.9" hidden="1" customHeight="1">
      <c r="B93" s="75"/>
      <c r="C93" s="77"/>
      <c r="D93" s="77"/>
      <c r="E93" s="77"/>
      <c r="F93" s="99"/>
      <c r="G93" s="20" t="s">
        <v>10</v>
      </c>
      <c r="H93" s="37"/>
      <c r="I93" s="78"/>
    </row>
    <row r="94" spans="2:9" s="19" customFormat="1" ht="22.9" customHeight="1">
      <c r="B94" s="74" t="s">
        <v>110</v>
      </c>
      <c r="C94" s="76" t="s">
        <v>145</v>
      </c>
      <c r="D94" s="76"/>
      <c r="E94" s="76"/>
      <c r="F94" s="98"/>
      <c r="G94" s="18" t="s">
        <v>7</v>
      </c>
      <c r="H94" s="36">
        <f>H96+H97+H95</f>
        <v>382.8</v>
      </c>
      <c r="I94" s="76" t="s">
        <v>157</v>
      </c>
    </row>
    <row r="95" spans="2:9" s="19" customFormat="1" ht="22.9" customHeight="1">
      <c r="B95" s="75"/>
      <c r="C95" s="77"/>
      <c r="D95" s="77"/>
      <c r="E95" s="77"/>
      <c r="F95" s="99"/>
      <c r="G95" s="20" t="s">
        <v>8</v>
      </c>
      <c r="H95" s="36">
        <v>0</v>
      </c>
      <c r="I95" s="77"/>
    </row>
    <row r="96" spans="2:9" s="21" customFormat="1" ht="22.9" customHeight="1">
      <c r="B96" s="75"/>
      <c r="C96" s="77"/>
      <c r="D96" s="77"/>
      <c r="E96" s="77"/>
      <c r="F96" s="99"/>
      <c r="G96" s="20" t="s">
        <v>9</v>
      </c>
      <c r="H96" s="37">
        <v>382.8</v>
      </c>
      <c r="I96" s="77"/>
    </row>
    <row r="97" spans="2:9" s="21" customFormat="1" ht="29.25" customHeight="1">
      <c r="B97" s="75"/>
      <c r="C97" s="77"/>
      <c r="D97" s="77"/>
      <c r="E97" s="77"/>
      <c r="F97" s="99"/>
      <c r="G97" s="20" t="s">
        <v>10</v>
      </c>
      <c r="H97" s="37">
        <v>0</v>
      </c>
      <c r="I97" s="78"/>
    </row>
    <row r="98" spans="2:9" s="26" customFormat="1" ht="22.9" customHeight="1">
      <c r="B98" s="74" t="s">
        <v>120</v>
      </c>
      <c r="C98" s="76" t="s">
        <v>156</v>
      </c>
      <c r="D98" s="107"/>
      <c r="E98" s="66" t="s">
        <v>153</v>
      </c>
      <c r="F98" s="88">
        <v>45657</v>
      </c>
      <c r="G98" s="25" t="s">
        <v>7</v>
      </c>
      <c r="H98" s="39">
        <f>H99+H100+H101+H102</f>
        <v>1105.0999999999999</v>
      </c>
      <c r="I98" s="133" t="s">
        <v>163</v>
      </c>
    </row>
    <row r="99" spans="2:9" s="28" customFormat="1" ht="22.9" customHeight="1">
      <c r="B99" s="75"/>
      <c r="C99" s="77"/>
      <c r="D99" s="108"/>
      <c r="E99" s="67"/>
      <c r="F99" s="89"/>
      <c r="G99" s="20" t="s">
        <v>8</v>
      </c>
      <c r="H99" s="55">
        <v>1083</v>
      </c>
      <c r="I99" s="134"/>
    </row>
    <row r="100" spans="2:9" s="28" customFormat="1" ht="22.9" customHeight="1">
      <c r="B100" s="75"/>
      <c r="C100" s="77"/>
      <c r="D100" s="108"/>
      <c r="E100" s="67"/>
      <c r="F100" s="89"/>
      <c r="G100" s="20" t="s">
        <v>9</v>
      </c>
      <c r="H100" s="55">
        <v>11</v>
      </c>
      <c r="I100" s="134"/>
    </row>
    <row r="101" spans="2:9" s="28" customFormat="1" ht="22.9" customHeight="1">
      <c r="B101" s="75"/>
      <c r="C101" s="77"/>
      <c r="D101" s="108"/>
      <c r="E101" s="67"/>
      <c r="F101" s="89"/>
      <c r="G101" s="20" t="s">
        <v>10</v>
      </c>
      <c r="H101" s="55">
        <v>11.1</v>
      </c>
      <c r="I101" s="134"/>
    </row>
    <row r="102" spans="2:9" s="28" customFormat="1" ht="32.450000000000003" customHeight="1">
      <c r="B102" s="87"/>
      <c r="C102" s="78"/>
      <c r="D102" s="109"/>
      <c r="E102" s="68"/>
      <c r="F102" s="94"/>
      <c r="G102" s="20" t="s">
        <v>11</v>
      </c>
      <c r="H102" s="56">
        <v>0</v>
      </c>
      <c r="I102" s="135"/>
    </row>
    <row r="103" spans="2:9" s="26" customFormat="1" ht="22.9" customHeight="1">
      <c r="B103" s="74" t="s">
        <v>135</v>
      </c>
      <c r="C103" s="76" t="s">
        <v>136</v>
      </c>
      <c r="D103" s="107"/>
      <c r="E103" s="76" t="s">
        <v>153</v>
      </c>
      <c r="F103" s="98">
        <v>45657</v>
      </c>
      <c r="G103" s="25" t="s">
        <v>7</v>
      </c>
      <c r="H103" s="39">
        <f>H104+H105+H106+H107</f>
        <v>3712.5</v>
      </c>
      <c r="I103" s="79" t="s">
        <v>164</v>
      </c>
    </row>
    <row r="104" spans="2:9" s="28" customFormat="1" ht="22.9" customHeight="1">
      <c r="B104" s="75"/>
      <c r="C104" s="77"/>
      <c r="D104" s="108"/>
      <c r="E104" s="77"/>
      <c r="F104" s="99"/>
      <c r="G104" s="20" t="s">
        <v>8</v>
      </c>
      <c r="H104" s="55">
        <v>0</v>
      </c>
      <c r="I104" s="80"/>
    </row>
    <row r="105" spans="2:9" s="28" customFormat="1" ht="22.9" customHeight="1">
      <c r="B105" s="75"/>
      <c r="C105" s="77"/>
      <c r="D105" s="108"/>
      <c r="E105" s="77"/>
      <c r="F105" s="99"/>
      <c r="G105" s="20" t="s">
        <v>9</v>
      </c>
      <c r="H105" s="55">
        <v>3712.5</v>
      </c>
      <c r="I105" s="80"/>
    </row>
    <row r="106" spans="2:9" s="28" customFormat="1" ht="22.9" customHeight="1">
      <c r="B106" s="75"/>
      <c r="C106" s="77"/>
      <c r="D106" s="108"/>
      <c r="E106" s="77"/>
      <c r="F106" s="99"/>
      <c r="G106" s="20" t="s">
        <v>10</v>
      </c>
      <c r="H106" s="55">
        <v>0</v>
      </c>
      <c r="I106" s="80"/>
    </row>
    <row r="107" spans="2:9" s="28" customFormat="1" ht="36" customHeight="1">
      <c r="B107" s="87"/>
      <c r="C107" s="78"/>
      <c r="D107" s="109"/>
      <c r="E107" s="78"/>
      <c r="F107" s="106"/>
      <c r="G107" s="20" t="s">
        <v>11</v>
      </c>
      <c r="H107" s="56">
        <v>0</v>
      </c>
      <c r="I107" s="81"/>
    </row>
    <row r="108" spans="2:9" s="19" customFormat="1" ht="29.45" customHeight="1">
      <c r="B108" s="74" t="s">
        <v>141</v>
      </c>
      <c r="C108" s="76" t="s">
        <v>159</v>
      </c>
      <c r="D108" s="76"/>
      <c r="E108" s="76"/>
      <c r="F108" s="98"/>
      <c r="G108" s="18" t="s">
        <v>7</v>
      </c>
      <c r="H108" s="57">
        <f>H110+H111+H109</f>
        <v>2824.8</v>
      </c>
      <c r="I108" s="79" t="s">
        <v>165</v>
      </c>
    </row>
    <row r="109" spans="2:9" s="19" customFormat="1" ht="29.45" customHeight="1">
      <c r="B109" s="75"/>
      <c r="C109" s="77"/>
      <c r="D109" s="77"/>
      <c r="E109" s="77"/>
      <c r="F109" s="99"/>
      <c r="G109" s="20" t="s">
        <v>8</v>
      </c>
      <c r="H109" s="57">
        <v>0</v>
      </c>
      <c r="I109" s="103"/>
    </row>
    <row r="110" spans="2:9" s="21" customFormat="1" ht="29.45" customHeight="1">
      <c r="B110" s="75"/>
      <c r="C110" s="77"/>
      <c r="D110" s="77"/>
      <c r="E110" s="77"/>
      <c r="F110" s="99"/>
      <c r="G110" s="20" t="s">
        <v>9</v>
      </c>
      <c r="H110" s="58">
        <v>2796.8</v>
      </c>
      <c r="I110" s="103"/>
    </row>
    <row r="111" spans="2:9" s="21" customFormat="1" ht="63.75" customHeight="1">
      <c r="B111" s="75"/>
      <c r="C111" s="77"/>
      <c r="D111" s="77"/>
      <c r="E111" s="77"/>
      <c r="F111" s="99"/>
      <c r="G111" s="20" t="s">
        <v>10</v>
      </c>
      <c r="H111" s="58">
        <v>28</v>
      </c>
      <c r="I111" s="104"/>
    </row>
    <row r="112" spans="2:9" s="11" customFormat="1" ht="30" customHeight="1">
      <c r="B112" s="130" t="s">
        <v>28</v>
      </c>
      <c r="C112" s="119" t="s">
        <v>27</v>
      </c>
      <c r="D112" s="119"/>
      <c r="E112" s="66" t="s">
        <v>153</v>
      </c>
      <c r="F112" s="88">
        <v>45657</v>
      </c>
      <c r="G112" s="23" t="s">
        <v>7</v>
      </c>
      <c r="H112" s="38">
        <f>H113+H114+H115+H116</f>
        <v>28354.600000000002</v>
      </c>
      <c r="I112" s="84"/>
    </row>
    <row r="113" spans="2:9" s="12" customFormat="1" ht="20.25" customHeight="1">
      <c r="B113" s="131"/>
      <c r="C113" s="120"/>
      <c r="D113" s="120"/>
      <c r="E113" s="67"/>
      <c r="F113" s="89"/>
      <c r="G113" s="24" t="s">
        <v>8</v>
      </c>
      <c r="H113" s="38">
        <v>0</v>
      </c>
      <c r="I113" s="85"/>
    </row>
    <row r="114" spans="2:9" s="12" customFormat="1" ht="30.75" customHeight="1">
      <c r="B114" s="131"/>
      <c r="C114" s="120"/>
      <c r="D114" s="120"/>
      <c r="E114" s="67"/>
      <c r="F114" s="89"/>
      <c r="G114" s="24" t="s">
        <v>9</v>
      </c>
      <c r="H114" s="38">
        <f>H118+H121+H124+H127+H130+H194</f>
        <v>2748.9</v>
      </c>
      <c r="I114" s="85"/>
    </row>
    <row r="115" spans="2:9" s="12" customFormat="1" ht="30" customHeight="1">
      <c r="B115" s="131"/>
      <c r="C115" s="120"/>
      <c r="D115" s="120"/>
      <c r="E115" s="67"/>
      <c r="F115" s="89"/>
      <c r="G115" s="24" t="s">
        <v>10</v>
      </c>
      <c r="H115" s="38">
        <f>H119+H122+H125+H128+H131</f>
        <v>25605.7</v>
      </c>
      <c r="I115" s="85"/>
    </row>
    <row r="116" spans="2:9" s="12" customFormat="1" ht="33" customHeight="1">
      <c r="B116" s="132"/>
      <c r="C116" s="121"/>
      <c r="D116" s="121"/>
      <c r="E116" s="68"/>
      <c r="F116" s="94"/>
      <c r="G116" s="24" t="s">
        <v>11</v>
      </c>
      <c r="H116" s="38">
        <v>0</v>
      </c>
      <c r="I116" s="86"/>
    </row>
    <row r="117" spans="2:9" s="5" customFormat="1" ht="30" customHeight="1">
      <c r="B117" s="69" t="s">
        <v>29</v>
      </c>
      <c r="C117" s="66" t="s">
        <v>15</v>
      </c>
      <c r="D117" s="66"/>
      <c r="E117" s="66"/>
      <c r="F117" s="88"/>
      <c r="G117" s="59" t="s">
        <v>7</v>
      </c>
      <c r="H117" s="60">
        <f>H118+H119</f>
        <v>21605.599999999999</v>
      </c>
      <c r="I117" s="66" t="s">
        <v>67</v>
      </c>
    </row>
    <row r="118" spans="2:9" ht="23.25" customHeight="1">
      <c r="B118" s="70"/>
      <c r="C118" s="67"/>
      <c r="D118" s="67"/>
      <c r="E118" s="67"/>
      <c r="F118" s="89"/>
      <c r="G118" s="6" t="s">
        <v>9</v>
      </c>
      <c r="H118" s="37">
        <v>2731.8</v>
      </c>
      <c r="I118" s="67"/>
    </row>
    <row r="119" spans="2:9" ht="20.25" customHeight="1">
      <c r="B119" s="70"/>
      <c r="C119" s="67"/>
      <c r="D119" s="67"/>
      <c r="E119" s="67"/>
      <c r="F119" s="89"/>
      <c r="G119" s="6" t="s">
        <v>10</v>
      </c>
      <c r="H119" s="37">
        <v>18873.8</v>
      </c>
      <c r="I119" s="68"/>
    </row>
    <row r="120" spans="2:9" s="5" customFormat="1" ht="32.25" customHeight="1">
      <c r="B120" s="69" t="s">
        <v>30</v>
      </c>
      <c r="C120" s="66" t="s">
        <v>68</v>
      </c>
      <c r="D120" s="66"/>
      <c r="E120" s="66"/>
      <c r="F120" s="88"/>
      <c r="G120" s="59" t="s">
        <v>7</v>
      </c>
      <c r="H120" s="60">
        <f>H121+H122</f>
        <v>923.2</v>
      </c>
      <c r="I120" s="66" t="s">
        <v>31</v>
      </c>
    </row>
    <row r="121" spans="2:9" ht="27.75" customHeight="1">
      <c r="B121" s="70"/>
      <c r="C121" s="67"/>
      <c r="D121" s="67"/>
      <c r="E121" s="67"/>
      <c r="F121" s="89"/>
      <c r="G121" s="6" t="s">
        <v>9</v>
      </c>
      <c r="H121" s="37">
        <v>0</v>
      </c>
      <c r="I121" s="67"/>
    </row>
    <row r="122" spans="2:9" ht="30" customHeight="1">
      <c r="B122" s="70"/>
      <c r="C122" s="67"/>
      <c r="D122" s="67"/>
      <c r="E122" s="67"/>
      <c r="F122" s="89"/>
      <c r="G122" s="6" t="s">
        <v>10</v>
      </c>
      <c r="H122" s="37">
        <v>923.2</v>
      </c>
      <c r="I122" s="68"/>
    </row>
    <row r="123" spans="2:9" s="5" customFormat="1" ht="33" customHeight="1">
      <c r="B123" s="69" t="s">
        <v>34</v>
      </c>
      <c r="C123" s="66" t="s">
        <v>32</v>
      </c>
      <c r="D123" s="66"/>
      <c r="E123" s="66"/>
      <c r="F123" s="88"/>
      <c r="G123" s="59" t="s">
        <v>7</v>
      </c>
      <c r="H123" s="60">
        <f>H124+H125</f>
        <v>142.9</v>
      </c>
      <c r="I123" s="66" t="s">
        <v>115</v>
      </c>
    </row>
    <row r="124" spans="2:9" ht="33" customHeight="1">
      <c r="B124" s="70"/>
      <c r="C124" s="67"/>
      <c r="D124" s="67"/>
      <c r="E124" s="67"/>
      <c r="F124" s="89"/>
      <c r="G124" s="6" t="s">
        <v>9</v>
      </c>
      <c r="H124" s="37">
        <v>0</v>
      </c>
      <c r="I124" s="82"/>
    </row>
    <row r="125" spans="2:9" ht="46.9" customHeight="1">
      <c r="B125" s="70"/>
      <c r="C125" s="67"/>
      <c r="D125" s="67"/>
      <c r="E125" s="67"/>
      <c r="F125" s="89"/>
      <c r="G125" s="6" t="s">
        <v>10</v>
      </c>
      <c r="H125" s="37">
        <v>142.9</v>
      </c>
      <c r="I125" s="83"/>
    </row>
    <row r="126" spans="2:9" s="5" customFormat="1" ht="40.5" customHeight="1">
      <c r="B126" s="69" t="s">
        <v>33</v>
      </c>
      <c r="C126" s="66" t="s">
        <v>65</v>
      </c>
      <c r="D126" s="66"/>
      <c r="E126" s="66"/>
      <c r="F126" s="88"/>
      <c r="G126" s="59" t="s">
        <v>7</v>
      </c>
      <c r="H126" s="60">
        <f>H127+H128</f>
        <v>5.5</v>
      </c>
      <c r="I126" s="66" t="s">
        <v>69</v>
      </c>
    </row>
    <row r="127" spans="2:9" ht="27" customHeight="1">
      <c r="B127" s="70"/>
      <c r="C127" s="67"/>
      <c r="D127" s="67"/>
      <c r="E127" s="67"/>
      <c r="F127" s="89"/>
      <c r="G127" s="6" t="s">
        <v>9</v>
      </c>
      <c r="H127" s="37">
        <v>0</v>
      </c>
      <c r="I127" s="67"/>
    </row>
    <row r="128" spans="2:9" ht="33" customHeight="1">
      <c r="B128" s="70"/>
      <c r="C128" s="67"/>
      <c r="D128" s="67"/>
      <c r="E128" s="67"/>
      <c r="F128" s="89"/>
      <c r="G128" s="6" t="s">
        <v>10</v>
      </c>
      <c r="H128" s="37">
        <v>5.5</v>
      </c>
      <c r="I128" s="68"/>
    </row>
    <row r="129" spans="2:9" s="5" customFormat="1" ht="31.5" customHeight="1">
      <c r="B129" s="69" t="s">
        <v>35</v>
      </c>
      <c r="C129" s="66" t="s">
        <v>26</v>
      </c>
      <c r="D129" s="66"/>
      <c r="E129" s="66"/>
      <c r="F129" s="88"/>
      <c r="G129" s="59" t="s">
        <v>7</v>
      </c>
      <c r="H129" s="60">
        <f>H130+H131</f>
        <v>5677.4000000000005</v>
      </c>
      <c r="I129" s="66" t="s">
        <v>105</v>
      </c>
    </row>
    <row r="130" spans="2:9" ht="24.75" customHeight="1">
      <c r="B130" s="70"/>
      <c r="C130" s="67"/>
      <c r="D130" s="67"/>
      <c r="E130" s="67"/>
      <c r="F130" s="89"/>
      <c r="G130" s="6" t="s">
        <v>9</v>
      </c>
      <c r="H130" s="37">
        <v>17.100000000000001</v>
      </c>
      <c r="I130" s="67"/>
    </row>
    <row r="131" spans="2:9" ht="15" customHeight="1">
      <c r="B131" s="70"/>
      <c r="C131" s="67"/>
      <c r="D131" s="67"/>
      <c r="E131" s="67"/>
      <c r="F131" s="89"/>
      <c r="G131" s="6" t="s">
        <v>10</v>
      </c>
      <c r="H131" s="37">
        <v>5660.3</v>
      </c>
      <c r="I131" s="68"/>
    </row>
    <row r="132" spans="2:9" s="11" customFormat="1" ht="30" customHeight="1">
      <c r="B132" s="130" t="s">
        <v>36</v>
      </c>
      <c r="C132" s="119" t="s">
        <v>70</v>
      </c>
      <c r="D132" s="119"/>
      <c r="E132" s="66" t="s">
        <v>153</v>
      </c>
      <c r="F132" s="88">
        <v>45657</v>
      </c>
      <c r="G132" s="23" t="s">
        <v>7</v>
      </c>
      <c r="H132" s="38">
        <f>H133+H134+H135+H136</f>
        <v>2066.4</v>
      </c>
      <c r="I132" s="193" t="s">
        <v>85</v>
      </c>
    </row>
    <row r="133" spans="2:9" s="12" customFormat="1" ht="26.25" customHeight="1">
      <c r="B133" s="131"/>
      <c r="C133" s="120"/>
      <c r="D133" s="120"/>
      <c r="E133" s="67"/>
      <c r="F133" s="89"/>
      <c r="G133" s="24" t="s">
        <v>8</v>
      </c>
      <c r="H133" s="38">
        <v>0</v>
      </c>
      <c r="I133" s="85"/>
    </row>
    <row r="134" spans="2:9" s="12" customFormat="1" ht="27.75" customHeight="1">
      <c r="B134" s="131"/>
      <c r="C134" s="120"/>
      <c r="D134" s="120"/>
      <c r="E134" s="67"/>
      <c r="F134" s="89"/>
      <c r="G134" s="24" t="s">
        <v>9</v>
      </c>
      <c r="H134" s="38">
        <f>H139+H144</f>
        <v>1156.8</v>
      </c>
      <c r="I134" s="85"/>
    </row>
    <row r="135" spans="2:9" s="12" customFormat="1" ht="30" customHeight="1">
      <c r="B135" s="131"/>
      <c r="C135" s="120"/>
      <c r="D135" s="120"/>
      <c r="E135" s="67"/>
      <c r="F135" s="89"/>
      <c r="G135" s="24" t="s">
        <v>10</v>
      </c>
      <c r="H135" s="38">
        <f>H140+H145</f>
        <v>909.6</v>
      </c>
      <c r="I135" s="85"/>
    </row>
    <row r="136" spans="2:9" s="12" customFormat="1" ht="33" customHeight="1">
      <c r="B136" s="132"/>
      <c r="C136" s="121"/>
      <c r="D136" s="121"/>
      <c r="E136" s="68"/>
      <c r="F136" s="94"/>
      <c r="G136" s="24" t="s">
        <v>11</v>
      </c>
      <c r="H136" s="38">
        <v>0</v>
      </c>
      <c r="I136" s="86"/>
    </row>
    <row r="137" spans="2:9" s="5" customFormat="1" ht="25.5" customHeight="1">
      <c r="B137" s="69" t="s">
        <v>50</v>
      </c>
      <c r="C137" s="66" t="s">
        <v>51</v>
      </c>
      <c r="D137" s="66"/>
      <c r="E137" s="66" t="s">
        <v>153</v>
      </c>
      <c r="F137" s="88">
        <v>45657</v>
      </c>
      <c r="G137" s="22" t="s">
        <v>7</v>
      </c>
      <c r="H137" s="33">
        <f>H138+H139+H140+H141</f>
        <v>1866.4</v>
      </c>
      <c r="I137" s="176" t="s">
        <v>172</v>
      </c>
    </row>
    <row r="138" spans="2:9" ht="21.75" customHeight="1">
      <c r="B138" s="70"/>
      <c r="C138" s="67"/>
      <c r="D138" s="67"/>
      <c r="E138" s="67"/>
      <c r="F138" s="89"/>
      <c r="G138" s="6" t="s">
        <v>8</v>
      </c>
      <c r="H138" s="33">
        <v>0</v>
      </c>
      <c r="I138" s="177"/>
    </row>
    <row r="139" spans="2:9" ht="21" customHeight="1">
      <c r="B139" s="70"/>
      <c r="C139" s="67"/>
      <c r="D139" s="67"/>
      <c r="E139" s="67"/>
      <c r="F139" s="89"/>
      <c r="G139" s="6" t="s">
        <v>9</v>
      </c>
      <c r="H139" s="33">
        <v>1156.8</v>
      </c>
      <c r="I139" s="177"/>
    </row>
    <row r="140" spans="2:9" ht="24.75" customHeight="1">
      <c r="B140" s="70"/>
      <c r="C140" s="67"/>
      <c r="D140" s="67"/>
      <c r="E140" s="67"/>
      <c r="F140" s="89"/>
      <c r="G140" s="6" t="s">
        <v>10</v>
      </c>
      <c r="H140" s="33">
        <v>709.6</v>
      </c>
      <c r="I140" s="177"/>
    </row>
    <row r="141" spans="2:9" ht="33" customHeight="1">
      <c r="B141" s="90"/>
      <c r="C141" s="68"/>
      <c r="D141" s="68"/>
      <c r="E141" s="68"/>
      <c r="F141" s="94"/>
      <c r="G141" s="6" t="s">
        <v>11</v>
      </c>
      <c r="H141" s="33">
        <v>0</v>
      </c>
      <c r="I141" s="178"/>
    </row>
    <row r="142" spans="2:9" s="19" customFormat="1" ht="24" customHeight="1">
      <c r="B142" s="74" t="s">
        <v>52</v>
      </c>
      <c r="C142" s="76" t="s">
        <v>53</v>
      </c>
      <c r="D142" s="76"/>
      <c r="E142" s="66" t="s">
        <v>153</v>
      </c>
      <c r="F142" s="88">
        <v>45657</v>
      </c>
      <c r="G142" s="18" t="s">
        <v>7</v>
      </c>
      <c r="H142" s="56">
        <f>H143+H144+H145+H146</f>
        <v>200</v>
      </c>
      <c r="I142" s="173" t="s">
        <v>166</v>
      </c>
    </row>
    <row r="143" spans="2:9" s="21" customFormat="1" ht="20.25" customHeight="1">
      <c r="B143" s="75"/>
      <c r="C143" s="77"/>
      <c r="D143" s="77"/>
      <c r="E143" s="67"/>
      <c r="F143" s="89"/>
      <c r="G143" s="20" t="s">
        <v>8</v>
      </c>
      <c r="H143" s="56">
        <v>0</v>
      </c>
      <c r="I143" s="174"/>
    </row>
    <row r="144" spans="2:9" s="21" customFormat="1" ht="18.75" customHeight="1">
      <c r="B144" s="75"/>
      <c r="C144" s="77"/>
      <c r="D144" s="77"/>
      <c r="E144" s="67"/>
      <c r="F144" s="89"/>
      <c r="G144" s="20" t="s">
        <v>9</v>
      </c>
      <c r="H144" s="56">
        <v>0</v>
      </c>
      <c r="I144" s="174"/>
    </row>
    <row r="145" spans="2:9" s="21" customFormat="1" ht="19.5" customHeight="1">
      <c r="B145" s="75"/>
      <c r="C145" s="77"/>
      <c r="D145" s="77"/>
      <c r="E145" s="67"/>
      <c r="F145" s="89"/>
      <c r="G145" s="20" t="s">
        <v>10</v>
      </c>
      <c r="H145" s="56">
        <v>200</v>
      </c>
      <c r="I145" s="174"/>
    </row>
    <row r="146" spans="2:9" s="21" customFormat="1" ht="33" customHeight="1">
      <c r="B146" s="87"/>
      <c r="C146" s="78"/>
      <c r="D146" s="78"/>
      <c r="E146" s="68"/>
      <c r="F146" s="94"/>
      <c r="G146" s="20" t="s">
        <v>11</v>
      </c>
      <c r="H146" s="56">
        <v>0</v>
      </c>
      <c r="I146" s="175"/>
    </row>
    <row r="147" spans="2:9" s="11" customFormat="1" ht="21" hidden="1" customHeight="1">
      <c r="B147" s="130" t="s">
        <v>106</v>
      </c>
      <c r="C147" s="119" t="s">
        <v>149</v>
      </c>
      <c r="D147" s="119"/>
      <c r="E147" s="66" t="s">
        <v>153</v>
      </c>
      <c r="F147" s="88">
        <v>45657</v>
      </c>
      <c r="G147" s="23" t="s">
        <v>7</v>
      </c>
      <c r="H147" s="38">
        <f>H148+H149+H150+H151</f>
        <v>0</v>
      </c>
      <c r="I147" s="105" t="s">
        <v>148</v>
      </c>
    </row>
    <row r="148" spans="2:9" s="12" customFormat="1" ht="21" hidden="1" customHeight="1">
      <c r="B148" s="131"/>
      <c r="C148" s="120"/>
      <c r="D148" s="120"/>
      <c r="E148" s="67"/>
      <c r="F148" s="89"/>
      <c r="G148" s="24" t="s">
        <v>8</v>
      </c>
      <c r="H148" s="38">
        <v>0</v>
      </c>
      <c r="I148" s="96"/>
    </row>
    <row r="149" spans="2:9" s="12" customFormat="1" ht="21" hidden="1" customHeight="1">
      <c r="B149" s="131"/>
      <c r="C149" s="120"/>
      <c r="D149" s="120"/>
      <c r="E149" s="67"/>
      <c r="F149" s="89"/>
      <c r="G149" s="24" t="s">
        <v>9</v>
      </c>
      <c r="H149" s="38">
        <v>0</v>
      </c>
      <c r="I149" s="96"/>
    </row>
    <row r="150" spans="2:9" s="12" customFormat="1" ht="21" hidden="1" customHeight="1">
      <c r="B150" s="131"/>
      <c r="C150" s="120"/>
      <c r="D150" s="120"/>
      <c r="E150" s="67"/>
      <c r="F150" s="89"/>
      <c r="G150" s="24" t="s">
        <v>10</v>
      </c>
      <c r="H150" s="38">
        <v>0</v>
      </c>
      <c r="I150" s="96"/>
    </row>
    <row r="151" spans="2:9" s="12" customFormat="1" ht="130.5" hidden="1" customHeight="1">
      <c r="B151" s="132"/>
      <c r="C151" s="121"/>
      <c r="D151" s="121"/>
      <c r="E151" s="68"/>
      <c r="F151" s="94"/>
      <c r="G151" s="24" t="s">
        <v>11</v>
      </c>
      <c r="H151" s="38">
        <v>0</v>
      </c>
      <c r="I151" s="97"/>
    </row>
    <row r="152" spans="2:9" s="11" customFormat="1" ht="21" hidden="1" customHeight="1">
      <c r="B152" s="130" t="s">
        <v>106</v>
      </c>
      <c r="C152" s="119" t="s">
        <v>107</v>
      </c>
      <c r="D152" s="119"/>
      <c r="E152" s="66" t="s">
        <v>128</v>
      </c>
      <c r="F152" s="88">
        <v>45291</v>
      </c>
      <c r="G152" s="23" t="s">
        <v>7</v>
      </c>
      <c r="H152" s="38">
        <f>H153+H154+H155+H156</f>
        <v>0</v>
      </c>
      <c r="I152" s="193" t="s">
        <v>124</v>
      </c>
    </row>
    <row r="153" spans="2:9" s="12" customFormat="1" ht="21" hidden="1" customHeight="1">
      <c r="B153" s="131"/>
      <c r="C153" s="120"/>
      <c r="D153" s="120"/>
      <c r="E153" s="67"/>
      <c r="F153" s="89"/>
      <c r="G153" s="24" t="s">
        <v>8</v>
      </c>
      <c r="H153" s="38">
        <v>0</v>
      </c>
      <c r="I153" s="85"/>
    </row>
    <row r="154" spans="2:9" s="12" customFormat="1" ht="21" hidden="1" customHeight="1">
      <c r="B154" s="131"/>
      <c r="C154" s="120"/>
      <c r="D154" s="120"/>
      <c r="E154" s="67"/>
      <c r="F154" s="89"/>
      <c r="G154" s="24" t="s">
        <v>9</v>
      </c>
      <c r="H154" s="38"/>
      <c r="I154" s="85"/>
    </row>
    <row r="155" spans="2:9" s="12" customFormat="1" ht="21" hidden="1" customHeight="1">
      <c r="B155" s="131"/>
      <c r="C155" s="120"/>
      <c r="D155" s="120"/>
      <c r="E155" s="67"/>
      <c r="F155" s="89"/>
      <c r="G155" s="24" t="s">
        <v>10</v>
      </c>
      <c r="H155" s="38"/>
      <c r="I155" s="85"/>
    </row>
    <row r="156" spans="2:9" s="12" customFormat="1" ht="30" hidden="1" customHeight="1">
      <c r="B156" s="132"/>
      <c r="C156" s="121"/>
      <c r="D156" s="121"/>
      <c r="E156" s="68"/>
      <c r="F156" s="94"/>
      <c r="G156" s="24" t="s">
        <v>11</v>
      </c>
      <c r="H156" s="38">
        <v>0</v>
      </c>
      <c r="I156" s="86"/>
    </row>
    <row r="157" spans="2:9" s="11" customFormat="1" ht="21" hidden="1" customHeight="1">
      <c r="B157" s="130" t="s">
        <v>112</v>
      </c>
      <c r="C157" s="119" t="s">
        <v>111</v>
      </c>
      <c r="D157" s="119"/>
      <c r="E157" s="66" t="s">
        <v>128</v>
      </c>
      <c r="F157" s="88">
        <v>45291</v>
      </c>
      <c r="G157" s="23" t="s">
        <v>7</v>
      </c>
      <c r="H157" s="38">
        <f>H158+H159+H160+H161</f>
        <v>0</v>
      </c>
      <c r="I157" s="193" t="s">
        <v>125</v>
      </c>
    </row>
    <row r="158" spans="2:9" s="12" customFormat="1" ht="21" hidden="1" customHeight="1">
      <c r="B158" s="131"/>
      <c r="C158" s="120"/>
      <c r="D158" s="120"/>
      <c r="E158" s="67"/>
      <c r="F158" s="89"/>
      <c r="G158" s="24" t="s">
        <v>8</v>
      </c>
      <c r="H158" s="38"/>
      <c r="I158" s="85"/>
    </row>
    <row r="159" spans="2:9" s="12" customFormat="1" ht="21" hidden="1" customHeight="1">
      <c r="B159" s="131"/>
      <c r="C159" s="120"/>
      <c r="D159" s="120"/>
      <c r="E159" s="67"/>
      <c r="F159" s="89"/>
      <c r="G159" s="24" t="s">
        <v>9</v>
      </c>
      <c r="H159" s="38"/>
      <c r="I159" s="85"/>
    </row>
    <row r="160" spans="2:9" s="12" customFormat="1" ht="21" hidden="1" customHeight="1">
      <c r="B160" s="131"/>
      <c r="C160" s="120"/>
      <c r="D160" s="120"/>
      <c r="E160" s="67"/>
      <c r="F160" s="89"/>
      <c r="G160" s="24" t="s">
        <v>10</v>
      </c>
      <c r="H160" s="38"/>
      <c r="I160" s="85"/>
    </row>
    <row r="161" spans="2:9" s="12" customFormat="1" ht="30" hidden="1" customHeight="1">
      <c r="B161" s="132"/>
      <c r="C161" s="121"/>
      <c r="D161" s="121"/>
      <c r="E161" s="68"/>
      <c r="F161" s="94"/>
      <c r="G161" s="24" t="s">
        <v>11</v>
      </c>
      <c r="H161" s="38">
        <v>0</v>
      </c>
      <c r="I161" s="86"/>
    </row>
    <row r="162" spans="2:9" s="26" customFormat="1" ht="31.15" hidden="1" customHeight="1">
      <c r="B162" s="200" t="s">
        <v>122</v>
      </c>
      <c r="C162" s="197" t="s">
        <v>126</v>
      </c>
      <c r="D162" s="107"/>
      <c r="E162" s="76" t="s">
        <v>108</v>
      </c>
      <c r="F162" s="98">
        <v>44926</v>
      </c>
      <c r="G162" s="25" t="s">
        <v>7</v>
      </c>
      <c r="H162" s="39">
        <f>H163+H164+H165+H166</f>
        <v>0</v>
      </c>
      <c r="I162" s="194" t="s">
        <v>121</v>
      </c>
    </row>
    <row r="163" spans="2:9" s="28" customFormat="1" ht="31.15" hidden="1" customHeight="1">
      <c r="B163" s="201"/>
      <c r="C163" s="198"/>
      <c r="D163" s="108"/>
      <c r="E163" s="77"/>
      <c r="F163" s="99"/>
      <c r="G163" s="27" t="s">
        <v>8</v>
      </c>
      <c r="H163" s="39"/>
      <c r="I163" s="195"/>
    </row>
    <row r="164" spans="2:9" s="28" customFormat="1" ht="31.15" hidden="1" customHeight="1">
      <c r="B164" s="201"/>
      <c r="C164" s="198"/>
      <c r="D164" s="108"/>
      <c r="E164" s="77"/>
      <c r="F164" s="99"/>
      <c r="G164" s="27" t="s">
        <v>9</v>
      </c>
      <c r="H164" s="39"/>
      <c r="I164" s="195"/>
    </row>
    <row r="165" spans="2:9" s="28" customFormat="1" ht="31.15" hidden="1" customHeight="1">
      <c r="B165" s="201"/>
      <c r="C165" s="198"/>
      <c r="D165" s="108"/>
      <c r="E165" s="77"/>
      <c r="F165" s="99"/>
      <c r="G165" s="27" t="s">
        <v>10</v>
      </c>
      <c r="H165" s="39"/>
      <c r="I165" s="195"/>
    </row>
    <row r="166" spans="2:9" s="28" customFormat="1" ht="31.15" hidden="1" customHeight="1">
      <c r="B166" s="202"/>
      <c r="C166" s="199"/>
      <c r="D166" s="109"/>
      <c r="E166" s="78"/>
      <c r="F166" s="106"/>
      <c r="G166" s="27" t="s">
        <v>11</v>
      </c>
      <c r="H166" s="39">
        <v>0</v>
      </c>
      <c r="I166" s="196"/>
    </row>
    <row r="167" spans="2:9" s="46" customFormat="1" ht="30" customHeight="1">
      <c r="B167" s="167" t="s">
        <v>37</v>
      </c>
      <c r="C167" s="158" t="s">
        <v>131</v>
      </c>
      <c r="D167" s="116" t="s">
        <v>83</v>
      </c>
      <c r="E167" s="66" t="s">
        <v>153</v>
      </c>
      <c r="F167" s="88">
        <v>45657</v>
      </c>
      <c r="G167" s="40" t="s">
        <v>7</v>
      </c>
      <c r="H167" s="61">
        <f>H168+H169+H170+H171</f>
        <v>29166.6</v>
      </c>
      <c r="I167" s="110"/>
    </row>
    <row r="168" spans="2:9" s="47" customFormat="1" ht="30.75" customHeight="1">
      <c r="B168" s="168"/>
      <c r="C168" s="159"/>
      <c r="D168" s="117"/>
      <c r="E168" s="67"/>
      <c r="F168" s="89"/>
      <c r="G168" s="41" t="s">
        <v>8</v>
      </c>
      <c r="H168" s="61">
        <f>H173+H183</f>
        <v>8736</v>
      </c>
      <c r="I168" s="111"/>
    </row>
    <row r="169" spans="2:9" s="47" customFormat="1" ht="30" customHeight="1">
      <c r="B169" s="168"/>
      <c r="C169" s="159"/>
      <c r="D169" s="117"/>
      <c r="E169" s="67"/>
      <c r="F169" s="89"/>
      <c r="G169" s="41" t="s">
        <v>9</v>
      </c>
      <c r="H169" s="61">
        <f>H174+H184</f>
        <v>20430.599999999999</v>
      </c>
      <c r="I169" s="111"/>
    </row>
    <row r="170" spans="2:9" s="47" customFormat="1" ht="27.75" customHeight="1">
      <c r="B170" s="168"/>
      <c r="C170" s="159"/>
      <c r="D170" s="117"/>
      <c r="E170" s="67"/>
      <c r="F170" s="89"/>
      <c r="G170" s="41" t="s">
        <v>10</v>
      </c>
      <c r="H170" s="61">
        <f>H175+H185</f>
        <v>0</v>
      </c>
      <c r="I170" s="111"/>
    </row>
    <row r="171" spans="2:9" s="47" customFormat="1" ht="36" customHeight="1">
      <c r="B171" s="169"/>
      <c r="C171" s="160"/>
      <c r="D171" s="118"/>
      <c r="E171" s="68"/>
      <c r="F171" s="94"/>
      <c r="G171" s="41" t="s">
        <v>11</v>
      </c>
      <c r="H171" s="61">
        <f>H176+H186</f>
        <v>0</v>
      </c>
      <c r="I171" s="112"/>
    </row>
    <row r="172" spans="2:9" s="14" customFormat="1" ht="37.5" customHeight="1">
      <c r="B172" s="139" t="s">
        <v>38</v>
      </c>
      <c r="C172" s="113" t="s">
        <v>167</v>
      </c>
      <c r="D172" s="113" t="s">
        <v>83</v>
      </c>
      <c r="E172" s="113"/>
      <c r="F172" s="124"/>
      <c r="G172" s="16" t="s">
        <v>7</v>
      </c>
      <c r="H172" s="35">
        <f>H173+H174+H175+H176</f>
        <v>22048.6</v>
      </c>
      <c r="I172" s="105" t="s">
        <v>170</v>
      </c>
    </row>
    <row r="173" spans="2:9" s="15" customFormat="1" ht="42.75" customHeight="1">
      <c r="B173" s="140"/>
      <c r="C173" s="114"/>
      <c r="D173" s="114"/>
      <c r="E173" s="114"/>
      <c r="F173" s="125"/>
      <c r="G173" s="17" t="s">
        <v>8</v>
      </c>
      <c r="H173" s="35">
        <f>H178</f>
        <v>8736</v>
      </c>
      <c r="I173" s="96"/>
    </row>
    <row r="174" spans="2:9" s="15" customFormat="1" ht="36" customHeight="1">
      <c r="B174" s="140"/>
      <c r="C174" s="114"/>
      <c r="D174" s="114"/>
      <c r="E174" s="114"/>
      <c r="F174" s="125"/>
      <c r="G174" s="17" t="s">
        <v>9</v>
      </c>
      <c r="H174" s="35">
        <f>H179</f>
        <v>13312.6</v>
      </c>
      <c r="I174" s="96"/>
    </row>
    <row r="175" spans="2:9" s="15" customFormat="1" ht="31.5" customHeight="1">
      <c r="B175" s="140"/>
      <c r="C175" s="114"/>
      <c r="D175" s="114"/>
      <c r="E175" s="114"/>
      <c r="F175" s="125"/>
      <c r="G175" s="17" t="s">
        <v>10</v>
      </c>
      <c r="H175" s="35">
        <f>H180</f>
        <v>0</v>
      </c>
      <c r="I175" s="96"/>
    </row>
    <row r="176" spans="2:9" s="15" customFormat="1" ht="36.75" customHeight="1">
      <c r="B176" s="141"/>
      <c r="C176" s="115"/>
      <c r="D176" s="115"/>
      <c r="E176" s="115"/>
      <c r="F176" s="126"/>
      <c r="G176" s="17" t="s">
        <v>11</v>
      </c>
      <c r="H176" s="35">
        <v>0</v>
      </c>
      <c r="I176" s="97"/>
    </row>
    <row r="177" spans="2:9" ht="46.5" customHeight="1">
      <c r="B177" s="69" t="s">
        <v>79</v>
      </c>
      <c r="C177" s="66" t="s">
        <v>97</v>
      </c>
      <c r="D177" s="66"/>
      <c r="E177" s="66"/>
      <c r="F177" s="122"/>
      <c r="G177" s="22" t="s">
        <v>7</v>
      </c>
      <c r="H177" s="33">
        <f>H178+H179+H180+H181</f>
        <v>22048.6</v>
      </c>
      <c r="I177" s="76" t="s">
        <v>171</v>
      </c>
    </row>
    <row r="178" spans="2:9" ht="46.5" customHeight="1">
      <c r="B178" s="70"/>
      <c r="C178" s="67"/>
      <c r="D178" s="67"/>
      <c r="E178" s="67"/>
      <c r="F178" s="123"/>
      <c r="G178" s="6" t="s">
        <v>8</v>
      </c>
      <c r="H178" s="33">
        <v>8736</v>
      </c>
      <c r="I178" s="77"/>
    </row>
    <row r="179" spans="2:9" ht="36.75" customHeight="1">
      <c r="B179" s="70"/>
      <c r="C179" s="67"/>
      <c r="D179" s="67"/>
      <c r="E179" s="67"/>
      <c r="F179" s="123"/>
      <c r="G179" s="6" t="s">
        <v>9</v>
      </c>
      <c r="H179" s="33">
        <v>13312.6</v>
      </c>
      <c r="I179" s="77"/>
    </row>
    <row r="180" spans="2:9" ht="44.25" customHeight="1">
      <c r="B180" s="62"/>
      <c r="C180" s="67"/>
      <c r="D180" s="52"/>
      <c r="E180" s="52"/>
      <c r="F180" s="63"/>
      <c r="G180" s="6" t="s">
        <v>10</v>
      </c>
      <c r="H180" s="33">
        <v>0</v>
      </c>
      <c r="I180" s="77"/>
    </row>
    <row r="181" spans="2:9" ht="45" customHeight="1">
      <c r="B181" s="62"/>
      <c r="C181" s="68"/>
      <c r="D181" s="52"/>
      <c r="E181" s="52"/>
      <c r="F181" s="63"/>
      <c r="G181" s="6" t="s">
        <v>11</v>
      </c>
      <c r="H181" s="33">
        <v>0</v>
      </c>
      <c r="I181" s="78"/>
    </row>
    <row r="182" spans="2:9" s="14" customFormat="1" ht="31.15" customHeight="1">
      <c r="B182" s="139" t="s">
        <v>71</v>
      </c>
      <c r="C182" s="113" t="s">
        <v>168</v>
      </c>
      <c r="D182" s="113" t="s">
        <v>83</v>
      </c>
      <c r="E182" s="113"/>
      <c r="F182" s="124"/>
      <c r="G182" s="16" t="s">
        <v>7</v>
      </c>
      <c r="H182" s="35">
        <f>H183+H184+H185+H186</f>
        <v>7118</v>
      </c>
      <c r="I182" s="105" t="s">
        <v>72</v>
      </c>
    </row>
    <row r="183" spans="2:9" s="15" customFormat="1" ht="31.15" customHeight="1">
      <c r="B183" s="140"/>
      <c r="C183" s="114"/>
      <c r="D183" s="114"/>
      <c r="E183" s="114"/>
      <c r="F183" s="125"/>
      <c r="G183" s="17" t="s">
        <v>8</v>
      </c>
      <c r="H183" s="35">
        <v>0</v>
      </c>
      <c r="I183" s="96"/>
    </row>
    <row r="184" spans="2:9" s="15" customFormat="1" ht="31.15" customHeight="1">
      <c r="B184" s="140"/>
      <c r="C184" s="114"/>
      <c r="D184" s="114"/>
      <c r="E184" s="114"/>
      <c r="F184" s="125"/>
      <c r="G184" s="17" t="s">
        <v>9</v>
      </c>
      <c r="H184" s="64">
        <f>H189</f>
        <v>7118</v>
      </c>
      <c r="I184" s="96"/>
    </row>
    <row r="185" spans="2:9" s="15" customFormat="1" ht="31.15" customHeight="1">
      <c r="B185" s="140"/>
      <c r="C185" s="114"/>
      <c r="D185" s="114"/>
      <c r="E185" s="114"/>
      <c r="F185" s="125"/>
      <c r="G185" s="17" t="s">
        <v>10</v>
      </c>
      <c r="H185" s="35">
        <v>0</v>
      </c>
      <c r="I185" s="96"/>
    </row>
    <row r="186" spans="2:9" s="15" customFormat="1" ht="31.15" customHeight="1">
      <c r="B186" s="141"/>
      <c r="C186" s="115"/>
      <c r="D186" s="115"/>
      <c r="E186" s="115"/>
      <c r="F186" s="126"/>
      <c r="G186" s="17" t="s">
        <v>11</v>
      </c>
      <c r="H186" s="35">
        <v>0</v>
      </c>
      <c r="I186" s="97"/>
    </row>
    <row r="187" spans="2:9" s="5" customFormat="1" ht="33" customHeight="1">
      <c r="B187" s="69" t="s">
        <v>56</v>
      </c>
      <c r="C187" s="66" t="s">
        <v>73</v>
      </c>
      <c r="D187" s="66" t="s">
        <v>83</v>
      </c>
      <c r="E187" s="66"/>
      <c r="F187" s="122"/>
      <c r="G187" s="22" t="s">
        <v>7</v>
      </c>
      <c r="H187" s="33">
        <f>H188+H189+H190+H191</f>
        <v>7118</v>
      </c>
      <c r="I187" s="173" t="s">
        <v>174</v>
      </c>
    </row>
    <row r="188" spans="2:9" ht="32.25" customHeight="1">
      <c r="B188" s="70"/>
      <c r="C188" s="67"/>
      <c r="D188" s="67"/>
      <c r="E188" s="67"/>
      <c r="F188" s="123"/>
      <c r="G188" s="6" t="s">
        <v>8</v>
      </c>
      <c r="H188" s="33">
        <v>0</v>
      </c>
      <c r="I188" s="174"/>
    </row>
    <row r="189" spans="2:9" ht="33" customHeight="1">
      <c r="B189" s="70"/>
      <c r="C189" s="67"/>
      <c r="D189" s="67"/>
      <c r="E189" s="67"/>
      <c r="F189" s="123"/>
      <c r="G189" s="6" t="s">
        <v>9</v>
      </c>
      <c r="H189" s="33">
        <v>7118</v>
      </c>
      <c r="I189" s="174"/>
    </row>
    <row r="190" spans="2:9" ht="30.75" customHeight="1">
      <c r="B190" s="70"/>
      <c r="C190" s="67"/>
      <c r="D190" s="67"/>
      <c r="E190" s="67"/>
      <c r="F190" s="123"/>
      <c r="G190" s="6" t="s">
        <v>10</v>
      </c>
      <c r="H190" s="33">
        <v>0</v>
      </c>
      <c r="I190" s="174"/>
    </row>
    <row r="191" spans="2:9" ht="30" customHeight="1">
      <c r="B191" s="90"/>
      <c r="C191" s="68"/>
      <c r="D191" s="68"/>
      <c r="E191" s="68"/>
      <c r="F191" s="179"/>
      <c r="G191" s="6" t="s">
        <v>11</v>
      </c>
      <c r="H191" s="33">
        <v>0</v>
      </c>
      <c r="I191" s="175"/>
    </row>
    <row r="192" spans="2:9" s="8" customFormat="1" ht="31.5" customHeight="1">
      <c r="B192" s="167" t="s">
        <v>39</v>
      </c>
      <c r="C192" s="158" t="s">
        <v>84</v>
      </c>
      <c r="D192" s="158"/>
      <c r="E192" s="66" t="s">
        <v>153</v>
      </c>
      <c r="F192" s="88">
        <v>45657</v>
      </c>
      <c r="G192" s="40" t="s">
        <v>7</v>
      </c>
      <c r="H192" s="65">
        <f>H193+H194+H195+H196</f>
        <v>1816.3</v>
      </c>
      <c r="I192" s="158" t="s">
        <v>90</v>
      </c>
    </row>
    <row r="193" spans="2:9" s="8" customFormat="1" ht="31.5" customHeight="1">
      <c r="B193" s="168"/>
      <c r="C193" s="159"/>
      <c r="D193" s="159"/>
      <c r="E193" s="67"/>
      <c r="F193" s="89"/>
      <c r="G193" s="40" t="s">
        <v>8</v>
      </c>
      <c r="H193" s="65">
        <f>H198+H203</f>
        <v>0</v>
      </c>
      <c r="I193" s="159"/>
    </row>
    <row r="194" spans="2:9" s="10" customFormat="1" ht="24.75" customHeight="1">
      <c r="B194" s="168"/>
      <c r="C194" s="159"/>
      <c r="D194" s="159"/>
      <c r="E194" s="67"/>
      <c r="F194" s="89"/>
      <c r="G194" s="41" t="s">
        <v>9</v>
      </c>
      <c r="H194" s="65">
        <f t="shared" ref="H194:H195" si="0">H199+H204</f>
        <v>0</v>
      </c>
      <c r="I194" s="159"/>
    </row>
    <row r="195" spans="2:9" s="10" customFormat="1" ht="27.75" customHeight="1">
      <c r="B195" s="168"/>
      <c r="C195" s="159"/>
      <c r="D195" s="159"/>
      <c r="E195" s="67"/>
      <c r="F195" s="89"/>
      <c r="G195" s="41" t="s">
        <v>10</v>
      </c>
      <c r="H195" s="65">
        <f t="shared" si="0"/>
        <v>1816.3</v>
      </c>
      <c r="I195" s="159"/>
    </row>
    <row r="196" spans="2:9" s="10" customFormat="1" ht="31.5">
      <c r="B196" s="169"/>
      <c r="C196" s="160"/>
      <c r="D196" s="160"/>
      <c r="E196" s="68"/>
      <c r="F196" s="94"/>
      <c r="G196" s="40" t="s">
        <v>11</v>
      </c>
      <c r="H196" s="65">
        <f>H201+H206</f>
        <v>0</v>
      </c>
      <c r="I196" s="160"/>
    </row>
    <row r="197" spans="2:9" s="5" customFormat="1" ht="20.25" hidden="1" customHeight="1">
      <c r="B197" s="69" t="s">
        <v>54</v>
      </c>
      <c r="C197" s="164" t="s">
        <v>91</v>
      </c>
      <c r="D197" s="66"/>
      <c r="E197" s="66" t="s">
        <v>128</v>
      </c>
      <c r="F197" s="88">
        <v>45291</v>
      </c>
      <c r="G197" s="22" t="s">
        <v>7</v>
      </c>
      <c r="H197" s="33">
        <f>H198+H199+H200+H201</f>
        <v>0</v>
      </c>
      <c r="I197" s="192" t="s">
        <v>140</v>
      </c>
    </row>
    <row r="198" spans="2:9" ht="21" hidden="1" customHeight="1">
      <c r="B198" s="70"/>
      <c r="C198" s="165"/>
      <c r="D198" s="67"/>
      <c r="E198" s="67"/>
      <c r="F198" s="89"/>
      <c r="G198" s="6" t="s">
        <v>8</v>
      </c>
      <c r="H198" s="33">
        <v>0</v>
      </c>
      <c r="I198" s="148"/>
    </row>
    <row r="199" spans="2:9" ht="26.25" hidden="1" customHeight="1">
      <c r="B199" s="70"/>
      <c r="C199" s="165"/>
      <c r="D199" s="67"/>
      <c r="E199" s="67"/>
      <c r="F199" s="89"/>
      <c r="G199" s="6" t="s">
        <v>9</v>
      </c>
      <c r="H199" s="33">
        <v>0</v>
      </c>
      <c r="I199" s="148"/>
    </row>
    <row r="200" spans="2:9" ht="26.25" hidden="1" customHeight="1">
      <c r="B200" s="70"/>
      <c r="C200" s="165"/>
      <c r="D200" s="67"/>
      <c r="E200" s="67"/>
      <c r="F200" s="89"/>
      <c r="G200" s="6" t="s">
        <v>10</v>
      </c>
      <c r="H200" s="33">
        <v>0</v>
      </c>
      <c r="I200" s="148"/>
    </row>
    <row r="201" spans="2:9" ht="38.25" hidden="1" customHeight="1">
      <c r="B201" s="90"/>
      <c r="C201" s="166"/>
      <c r="D201" s="68"/>
      <c r="E201" s="68"/>
      <c r="F201" s="94"/>
      <c r="G201" s="6" t="s">
        <v>11</v>
      </c>
      <c r="H201" s="33">
        <v>0</v>
      </c>
      <c r="I201" s="149"/>
    </row>
    <row r="202" spans="2:9" s="5" customFormat="1" ht="28.5" customHeight="1">
      <c r="B202" s="69" t="s">
        <v>54</v>
      </c>
      <c r="C202" s="164" t="s">
        <v>92</v>
      </c>
      <c r="D202" s="66"/>
      <c r="E202" s="66" t="s">
        <v>153</v>
      </c>
      <c r="F202" s="88">
        <v>45657</v>
      </c>
      <c r="G202" s="22" t="s">
        <v>7</v>
      </c>
      <c r="H202" s="33">
        <f>H203+H204+H205+H206</f>
        <v>1816.3</v>
      </c>
      <c r="I202" s="176" t="s">
        <v>155</v>
      </c>
    </row>
    <row r="203" spans="2:9" ht="27" customHeight="1">
      <c r="B203" s="70"/>
      <c r="C203" s="165"/>
      <c r="D203" s="67"/>
      <c r="E203" s="67"/>
      <c r="F203" s="89"/>
      <c r="G203" s="6" t="s">
        <v>8</v>
      </c>
      <c r="H203" s="33">
        <v>0</v>
      </c>
      <c r="I203" s="177"/>
    </row>
    <row r="204" spans="2:9" ht="23.25" customHeight="1">
      <c r="B204" s="70"/>
      <c r="C204" s="165"/>
      <c r="D204" s="67"/>
      <c r="E204" s="67"/>
      <c r="F204" s="89"/>
      <c r="G204" s="6" t="s">
        <v>9</v>
      </c>
      <c r="H204" s="33">
        <v>0</v>
      </c>
      <c r="I204" s="177"/>
    </row>
    <row r="205" spans="2:9" ht="22.5" customHeight="1">
      <c r="B205" s="70"/>
      <c r="C205" s="165"/>
      <c r="D205" s="67"/>
      <c r="E205" s="67"/>
      <c r="F205" s="89"/>
      <c r="G205" s="6" t="s">
        <v>10</v>
      </c>
      <c r="H205" s="33">
        <v>1816.3</v>
      </c>
      <c r="I205" s="177"/>
    </row>
    <row r="206" spans="2:9" ht="37.5" customHeight="1">
      <c r="B206" s="90"/>
      <c r="C206" s="166"/>
      <c r="D206" s="68"/>
      <c r="E206" s="68"/>
      <c r="F206" s="94"/>
      <c r="G206" s="6" t="s">
        <v>11</v>
      </c>
      <c r="H206" s="33">
        <v>0</v>
      </c>
      <c r="I206" s="178"/>
    </row>
    <row r="207" spans="2:9" s="46" customFormat="1" ht="30" customHeight="1">
      <c r="B207" s="167" t="s">
        <v>87</v>
      </c>
      <c r="C207" s="170" t="s">
        <v>74</v>
      </c>
      <c r="D207" s="158" t="s">
        <v>82</v>
      </c>
      <c r="E207" s="66" t="s">
        <v>153</v>
      </c>
      <c r="F207" s="88">
        <v>45657</v>
      </c>
      <c r="G207" s="40" t="s">
        <v>7</v>
      </c>
      <c r="H207" s="61">
        <f>H208+H209+H210+H211</f>
        <v>27476</v>
      </c>
      <c r="I207" s="110"/>
    </row>
    <row r="208" spans="2:9" s="10" customFormat="1" ht="30" customHeight="1">
      <c r="B208" s="168"/>
      <c r="C208" s="171"/>
      <c r="D208" s="159"/>
      <c r="E208" s="67"/>
      <c r="F208" s="89"/>
      <c r="G208" s="41" t="s">
        <v>8</v>
      </c>
      <c r="H208" s="61">
        <v>0</v>
      </c>
      <c r="I208" s="111"/>
    </row>
    <row r="209" spans="2:9" s="10" customFormat="1" ht="30" customHeight="1">
      <c r="B209" s="168"/>
      <c r="C209" s="171"/>
      <c r="D209" s="159"/>
      <c r="E209" s="67"/>
      <c r="F209" s="89"/>
      <c r="G209" s="41" t="s">
        <v>9</v>
      </c>
      <c r="H209" s="61">
        <f>H214+H219+H224+H229+H234+H239+H244</f>
        <v>4050.3</v>
      </c>
      <c r="I209" s="111"/>
    </row>
    <row r="210" spans="2:9" s="10" customFormat="1" ht="30" customHeight="1">
      <c r="B210" s="168"/>
      <c r="C210" s="171"/>
      <c r="D210" s="159"/>
      <c r="E210" s="67"/>
      <c r="F210" s="89"/>
      <c r="G210" s="41" t="s">
        <v>10</v>
      </c>
      <c r="H210" s="61">
        <f>H215+H220+H225+H230+H235+H240+H245+H250</f>
        <v>23425.7</v>
      </c>
      <c r="I210" s="111"/>
    </row>
    <row r="211" spans="2:9" s="10" customFormat="1" ht="50.25" customHeight="1">
      <c r="B211" s="169"/>
      <c r="C211" s="172"/>
      <c r="D211" s="160"/>
      <c r="E211" s="68"/>
      <c r="F211" s="94"/>
      <c r="G211" s="41" t="s">
        <v>11</v>
      </c>
      <c r="H211" s="61">
        <v>0</v>
      </c>
      <c r="I211" s="112"/>
    </row>
    <row r="212" spans="2:9" s="5" customFormat="1" ht="20.25" customHeight="1">
      <c r="B212" s="69" t="s">
        <v>89</v>
      </c>
      <c r="C212" s="91" t="s">
        <v>169</v>
      </c>
      <c r="D212" s="66"/>
      <c r="E212" s="66" t="s">
        <v>153</v>
      </c>
      <c r="F212" s="88">
        <v>45657</v>
      </c>
      <c r="G212" s="22" t="s">
        <v>7</v>
      </c>
      <c r="H212" s="33">
        <f>H213+H214+H215+H216</f>
        <v>1567.4</v>
      </c>
      <c r="I212" s="176" t="s">
        <v>60</v>
      </c>
    </row>
    <row r="213" spans="2:9" ht="21" customHeight="1">
      <c r="B213" s="70"/>
      <c r="C213" s="92"/>
      <c r="D213" s="67"/>
      <c r="E213" s="67"/>
      <c r="F213" s="89"/>
      <c r="G213" s="6" t="s">
        <v>8</v>
      </c>
      <c r="H213" s="33">
        <v>0</v>
      </c>
      <c r="I213" s="177"/>
    </row>
    <row r="214" spans="2:9" ht="21.75" customHeight="1">
      <c r="B214" s="70"/>
      <c r="C214" s="92"/>
      <c r="D214" s="67"/>
      <c r="E214" s="67"/>
      <c r="F214" s="89"/>
      <c r="G214" s="6" t="s">
        <v>9</v>
      </c>
      <c r="H214" s="33">
        <v>0</v>
      </c>
      <c r="I214" s="177"/>
    </row>
    <row r="215" spans="2:9" ht="21" customHeight="1">
      <c r="B215" s="70"/>
      <c r="C215" s="92"/>
      <c r="D215" s="67"/>
      <c r="E215" s="67"/>
      <c r="F215" s="89"/>
      <c r="G215" s="6" t="s">
        <v>10</v>
      </c>
      <c r="H215" s="33">
        <v>1567.4</v>
      </c>
      <c r="I215" s="177"/>
    </row>
    <row r="216" spans="2:9" ht="35.25" customHeight="1">
      <c r="B216" s="90"/>
      <c r="C216" s="93"/>
      <c r="D216" s="68"/>
      <c r="E216" s="68"/>
      <c r="F216" s="94"/>
      <c r="G216" s="6" t="s">
        <v>11</v>
      </c>
      <c r="H216" s="33">
        <v>0</v>
      </c>
      <c r="I216" s="178"/>
    </row>
    <row r="217" spans="2:9" s="19" customFormat="1" ht="20.25" customHeight="1">
      <c r="B217" s="74" t="s">
        <v>88</v>
      </c>
      <c r="C217" s="189" t="s">
        <v>55</v>
      </c>
      <c r="D217" s="76"/>
      <c r="E217" s="76" t="s">
        <v>153</v>
      </c>
      <c r="F217" s="98">
        <v>45657</v>
      </c>
      <c r="G217" s="18" t="s">
        <v>7</v>
      </c>
      <c r="H217" s="56">
        <f>H218+H219+H220+H221</f>
        <v>18592.3</v>
      </c>
      <c r="I217" s="173" t="s">
        <v>59</v>
      </c>
    </row>
    <row r="218" spans="2:9" s="21" customFormat="1" ht="21" customHeight="1">
      <c r="B218" s="75"/>
      <c r="C218" s="190"/>
      <c r="D218" s="77"/>
      <c r="E218" s="77"/>
      <c r="F218" s="99"/>
      <c r="G218" s="20" t="s">
        <v>8</v>
      </c>
      <c r="H218" s="56">
        <v>0</v>
      </c>
      <c r="I218" s="174"/>
    </row>
    <row r="219" spans="2:9" s="21" customFormat="1" ht="21.75" customHeight="1">
      <c r="B219" s="75"/>
      <c r="C219" s="190"/>
      <c r="D219" s="77"/>
      <c r="E219" s="77"/>
      <c r="F219" s="99"/>
      <c r="G219" s="20" t="s">
        <v>9</v>
      </c>
      <c r="H219" s="56">
        <v>0</v>
      </c>
      <c r="I219" s="174"/>
    </row>
    <row r="220" spans="2:9" s="21" customFormat="1" ht="21" customHeight="1">
      <c r="B220" s="75"/>
      <c r="C220" s="190"/>
      <c r="D220" s="77"/>
      <c r="E220" s="77"/>
      <c r="F220" s="99"/>
      <c r="G220" s="20" t="s">
        <v>10</v>
      </c>
      <c r="H220" s="56">
        <v>18592.3</v>
      </c>
      <c r="I220" s="174"/>
    </row>
    <row r="221" spans="2:9" s="21" customFormat="1" ht="30.75" customHeight="1">
      <c r="B221" s="87"/>
      <c r="C221" s="191"/>
      <c r="D221" s="78"/>
      <c r="E221" s="78"/>
      <c r="F221" s="106"/>
      <c r="G221" s="20" t="s">
        <v>11</v>
      </c>
      <c r="H221" s="56">
        <v>0</v>
      </c>
      <c r="I221" s="175"/>
    </row>
    <row r="222" spans="2:9" s="19" customFormat="1" ht="20.25" customHeight="1">
      <c r="B222" s="74" t="s">
        <v>93</v>
      </c>
      <c r="C222" s="189" t="s">
        <v>75</v>
      </c>
      <c r="D222" s="76"/>
      <c r="E222" s="76" t="s">
        <v>153</v>
      </c>
      <c r="F222" s="98">
        <v>45657</v>
      </c>
      <c r="G222" s="18" t="s">
        <v>7</v>
      </c>
      <c r="H222" s="56">
        <f>H223+H224+H225+H226</f>
        <v>2911</v>
      </c>
      <c r="I222" s="173" t="s">
        <v>58</v>
      </c>
    </row>
    <row r="223" spans="2:9" s="21" customFormat="1" ht="21" customHeight="1">
      <c r="B223" s="75"/>
      <c r="C223" s="190"/>
      <c r="D223" s="77"/>
      <c r="E223" s="77"/>
      <c r="F223" s="99"/>
      <c r="G223" s="20" t="s">
        <v>8</v>
      </c>
      <c r="H223" s="56">
        <v>0</v>
      </c>
      <c r="I223" s="174"/>
    </row>
    <row r="224" spans="2:9" s="21" customFormat="1" ht="21.75" customHeight="1">
      <c r="B224" s="75"/>
      <c r="C224" s="190"/>
      <c r="D224" s="77"/>
      <c r="E224" s="77"/>
      <c r="F224" s="99"/>
      <c r="G224" s="20" t="s">
        <v>9</v>
      </c>
      <c r="H224" s="56">
        <v>0</v>
      </c>
      <c r="I224" s="174"/>
    </row>
    <row r="225" spans="2:9" s="21" customFormat="1" ht="21" customHeight="1">
      <c r="B225" s="75"/>
      <c r="C225" s="190"/>
      <c r="D225" s="77"/>
      <c r="E225" s="77"/>
      <c r="F225" s="99"/>
      <c r="G225" s="20" t="s">
        <v>10</v>
      </c>
      <c r="H225" s="56">
        <v>2911</v>
      </c>
      <c r="I225" s="174"/>
    </row>
    <row r="226" spans="2:9" s="21" customFormat="1" ht="30.75" customHeight="1">
      <c r="B226" s="87"/>
      <c r="C226" s="191"/>
      <c r="D226" s="78"/>
      <c r="E226" s="78"/>
      <c r="F226" s="106"/>
      <c r="G226" s="20" t="s">
        <v>11</v>
      </c>
      <c r="H226" s="56">
        <v>0</v>
      </c>
      <c r="I226" s="175"/>
    </row>
    <row r="227" spans="2:9" s="5" customFormat="1" ht="20.25" customHeight="1">
      <c r="B227" s="69" t="s">
        <v>94</v>
      </c>
      <c r="C227" s="91" t="s">
        <v>76</v>
      </c>
      <c r="D227" s="66"/>
      <c r="E227" s="66" t="s">
        <v>153</v>
      </c>
      <c r="F227" s="88">
        <v>45657</v>
      </c>
      <c r="G227" s="22" t="s">
        <v>7</v>
      </c>
      <c r="H227" s="33">
        <f>H228+H229+H230+H231</f>
        <v>1694</v>
      </c>
      <c r="I227" s="176" t="s">
        <v>57</v>
      </c>
    </row>
    <row r="228" spans="2:9" ht="21" customHeight="1">
      <c r="B228" s="70"/>
      <c r="C228" s="92"/>
      <c r="D228" s="67"/>
      <c r="E228" s="67"/>
      <c r="F228" s="89"/>
      <c r="G228" s="6" t="s">
        <v>8</v>
      </c>
      <c r="H228" s="33">
        <v>0</v>
      </c>
      <c r="I228" s="177"/>
    </row>
    <row r="229" spans="2:9" ht="21.75" customHeight="1">
      <c r="B229" s="70"/>
      <c r="C229" s="92"/>
      <c r="D229" s="67"/>
      <c r="E229" s="67"/>
      <c r="F229" s="89"/>
      <c r="G229" s="6" t="s">
        <v>9</v>
      </c>
      <c r="H229" s="33">
        <v>1694</v>
      </c>
      <c r="I229" s="177"/>
    </row>
    <row r="230" spans="2:9" ht="21" customHeight="1">
      <c r="B230" s="70"/>
      <c r="C230" s="92"/>
      <c r="D230" s="67"/>
      <c r="E230" s="67"/>
      <c r="F230" s="89"/>
      <c r="G230" s="6" t="s">
        <v>10</v>
      </c>
      <c r="H230" s="33">
        <v>0</v>
      </c>
      <c r="I230" s="177"/>
    </row>
    <row r="231" spans="2:9" ht="30.75" customHeight="1">
      <c r="B231" s="90"/>
      <c r="C231" s="93"/>
      <c r="D231" s="68"/>
      <c r="E231" s="68"/>
      <c r="F231" s="94"/>
      <c r="G231" s="6" t="s">
        <v>11</v>
      </c>
      <c r="H231" s="33">
        <v>0</v>
      </c>
      <c r="I231" s="178"/>
    </row>
    <row r="232" spans="2:9" s="5" customFormat="1" ht="20.25" customHeight="1">
      <c r="B232" s="69" t="s">
        <v>95</v>
      </c>
      <c r="C232" s="91" t="s">
        <v>77</v>
      </c>
      <c r="D232" s="66"/>
      <c r="E232" s="66" t="s">
        <v>153</v>
      </c>
      <c r="F232" s="88">
        <v>45657</v>
      </c>
      <c r="G232" s="22" t="s">
        <v>7</v>
      </c>
      <c r="H232" s="33">
        <f>H233+H234+H235+H236</f>
        <v>2032</v>
      </c>
      <c r="I232" s="176" t="s">
        <v>61</v>
      </c>
    </row>
    <row r="233" spans="2:9" ht="21" customHeight="1">
      <c r="B233" s="70"/>
      <c r="C233" s="92"/>
      <c r="D233" s="67"/>
      <c r="E233" s="67"/>
      <c r="F233" s="89"/>
      <c r="G233" s="6" t="s">
        <v>8</v>
      </c>
      <c r="H233" s="33">
        <v>0</v>
      </c>
      <c r="I233" s="177"/>
    </row>
    <row r="234" spans="2:9" ht="29.25" customHeight="1">
      <c r="B234" s="70"/>
      <c r="C234" s="92"/>
      <c r="D234" s="67"/>
      <c r="E234" s="67"/>
      <c r="F234" s="89"/>
      <c r="G234" s="6" t="s">
        <v>9</v>
      </c>
      <c r="H234" s="33">
        <f>1971+61</f>
        <v>2032</v>
      </c>
      <c r="I234" s="177"/>
    </row>
    <row r="235" spans="2:9" ht="31.5" customHeight="1">
      <c r="B235" s="70"/>
      <c r="C235" s="92"/>
      <c r="D235" s="67"/>
      <c r="E235" s="67"/>
      <c r="F235" s="89"/>
      <c r="G235" s="6" t="s">
        <v>10</v>
      </c>
      <c r="H235" s="33">
        <v>0</v>
      </c>
      <c r="I235" s="177"/>
    </row>
    <row r="236" spans="2:9" ht="41.25" customHeight="1">
      <c r="B236" s="90"/>
      <c r="C236" s="93"/>
      <c r="D236" s="68"/>
      <c r="E236" s="68"/>
      <c r="F236" s="94"/>
      <c r="G236" s="6" t="s">
        <v>11</v>
      </c>
      <c r="H236" s="33">
        <v>0</v>
      </c>
      <c r="I236" s="178"/>
    </row>
    <row r="237" spans="2:9" s="19" customFormat="1" ht="21.6" customHeight="1">
      <c r="B237" s="74" t="s">
        <v>96</v>
      </c>
      <c r="C237" s="189" t="s">
        <v>78</v>
      </c>
      <c r="D237" s="76"/>
      <c r="E237" s="66" t="s">
        <v>153</v>
      </c>
      <c r="F237" s="88">
        <v>45657</v>
      </c>
      <c r="G237" s="18" t="s">
        <v>7</v>
      </c>
      <c r="H237" s="56">
        <f>H238+H239+H240+H241</f>
        <v>355</v>
      </c>
      <c r="I237" s="173" t="s">
        <v>154</v>
      </c>
    </row>
    <row r="238" spans="2:9" s="21" customFormat="1" ht="21.6" customHeight="1">
      <c r="B238" s="75"/>
      <c r="C238" s="190"/>
      <c r="D238" s="77"/>
      <c r="E238" s="67"/>
      <c r="F238" s="89"/>
      <c r="G238" s="20" t="s">
        <v>8</v>
      </c>
      <c r="H238" s="56">
        <v>0</v>
      </c>
      <c r="I238" s="174"/>
    </row>
    <row r="239" spans="2:9" s="21" customFormat="1" ht="21.6" customHeight="1">
      <c r="B239" s="75"/>
      <c r="C239" s="190"/>
      <c r="D239" s="77"/>
      <c r="E239" s="67"/>
      <c r="F239" s="89"/>
      <c r="G239" s="20" t="s">
        <v>9</v>
      </c>
      <c r="H239" s="56">
        <v>0</v>
      </c>
      <c r="I239" s="174"/>
    </row>
    <row r="240" spans="2:9" s="21" customFormat="1" ht="21.6" customHeight="1">
      <c r="B240" s="75"/>
      <c r="C240" s="190"/>
      <c r="D240" s="77"/>
      <c r="E240" s="67"/>
      <c r="F240" s="89"/>
      <c r="G240" s="20" t="s">
        <v>10</v>
      </c>
      <c r="H240" s="56">
        <v>355</v>
      </c>
      <c r="I240" s="174"/>
    </row>
    <row r="241" spans="2:9" s="21" customFormat="1" ht="17.25" customHeight="1">
      <c r="B241" s="87"/>
      <c r="C241" s="191"/>
      <c r="D241" s="78"/>
      <c r="E241" s="68"/>
      <c r="F241" s="94"/>
      <c r="G241" s="20" t="s">
        <v>11</v>
      </c>
      <c r="H241" s="56">
        <v>0</v>
      </c>
      <c r="I241" s="175"/>
    </row>
    <row r="242" spans="2:9" s="5" customFormat="1" ht="27.75" customHeight="1">
      <c r="B242" s="69" t="s">
        <v>98</v>
      </c>
      <c r="C242" s="91" t="s">
        <v>100</v>
      </c>
      <c r="D242" s="66"/>
      <c r="E242" s="66" t="s">
        <v>153</v>
      </c>
      <c r="F242" s="88">
        <v>45657</v>
      </c>
      <c r="G242" s="22" t="s">
        <v>7</v>
      </c>
      <c r="H242" s="33">
        <f>H243+H244+H245+H246</f>
        <v>324.3</v>
      </c>
      <c r="I242" s="66" t="s">
        <v>99</v>
      </c>
    </row>
    <row r="243" spans="2:9" ht="33.75" customHeight="1">
      <c r="B243" s="70"/>
      <c r="C243" s="92"/>
      <c r="D243" s="67"/>
      <c r="E243" s="67"/>
      <c r="F243" s="89"/>
      <c r="G243" s="6" t="s">
        <v>8</v>
      </c>
      <c r="H243" s="33">
        <v>0</v>
      </c>
      <c r="I243" s="67"/>
    </row>
    <row r="244" spans="2:9" ht="33" customHeight="1">
      <c r="B244" s="70"/>
      <c r="C244" s="92"/>
      <c r="D244" s="67"/>
      <c r="E244" s="67"/>
      <c r="F244" s="89"/>
      <c r="G244" s="6" t="s">
        <v>9</v>
      </c>
      <c r="H244" s="33">
        <v>324.3</v>
      </c>
      <c r="I244" s="67"/>
    </row>
    <row r="245" spans="2:9" ht="37.5" customHeight="1">
      <c r="B245" s="70"/>
      <c r="C245" s="92"/>
      <c r="D245" s="67"/>
      <c r="E245" s="67"/>
      <c r="F245" s="89"/>
      <c r="G245" s="6" t="s">
        <v>10</v>
      </c>
      <c r="H245" s="33">
        <v>0</v>
      </c>
      <c r="I245" s="67"/>
    </row>
    <row r="246" spans="2:9" ht="45" customHeight="1">
      <c r="B246" s="90"/>
      <c r="C246" s="93"/>
      <c r="D246" s="68"/>
      <c r="E246" s="68"/>
      <c r="F246" s="94"/>
      <c r="G246" s="6" t="s">
        <v>11</v>
      </c>
      <c r="H246" s="33">
        <v>0</v>
      </c>
      <c r="I246" s="68"/>
    </row>
    <row r="247" spans="2:9" s="5" customFormat="1" ht="27.75" hidden="1" customHeight="1">
      <c r="B247" s="69" t="s">
        <v>146</v>
      </c>
      <c r="C247" s="91" t="s">
        <v>147</v>
      </c>
      <c r="D247" s="66"/>
      <c r="E247" s="66" t="s">
        <v>128</v>
      </c>
      <c r="F247" s="88">
        <v>45291</v>
      </c>
      <c r="G247" s="22" t="s">
        <v>7</v>
      </c>
      <c r="H247" s="33">
        <f>H248+H249+H250+H251</f>
        <v>0</v>
      </c>
      <c r="I247" s="71" t="s">
        <v>148</v>
      </c>
    </row>
    <row r="248" spans="2:9" ht="33.75" hidden="1" customHeight="1">
      <c r="B248" s="70"/>
      <c r="C248" s="92"/>
      <c r="D248" s="67"/>
      <c r="E248" s="67"/>
      <c r="F248" s="89"/>
      <c r="G248" s="6" t="s">
        <v>8</v>
      </c>
      <c r="H248" s="33">
        <v>0</v>
      </c>
      <c r="I248" s="72"/>
    </row>
    <row r="249" spans="2:9" ht="33" hidden="1" customHeight="1">
      <c r="B249" s="70"/>
      <c r="C249" s="92"/>
      <c r="D249" s="67"/>
      <c r="E249" s="67"/>
      <c r="F249" s="89"/>
      <c r="G249" s="6" t="s">
        <v>9</v>
      </c>
      <c r="H249" s="33">
        <v>0</v>
      </c>
      <c r="I249" s="72"/>
    </row>
    <row r="250" spans="2:9" ht="37.5" hidden="1" customHeight="1">
      <c r="B250" s="70"/>
      <c r="C250" s="92"/>
      <c r="D250" s="67"/>
      <c r="E250" s="67"/>
      <c r="F250" s="89"/>
      <c r="G250" s="6" t="s">
        <v>10</v>
      </c>
      <c r="H250" s="33">
        <v>0</v>
      </c>
      <c r="I250" s="72"/>
    </row>
    <row r="251" spans="2:9" ht="75" hidden="1" customHeight="1">
      <c r="B251" s="90"/>
      <c r="C251" s="93"/>
      <c r="D251" s="68"/>
      <c r="E251" s="68"/>
      <c r="F251" s="94"/>
      <c r="G251" s="6" t="s">
        <v>11</v>
      </c>
      <c r="H251" s="33">
        <v>0</v>
      </c>
      <c r="I251" s="73"/>
    </row>
    <row r="252" spans="2:9" s="13" customFormat="1" ht="16.5" customHeight="1">
      <c r="H252" s="29"/>
    </row>
    <row r="253" spans="2:9" s="13" customFormat="1">
      <c r="H253" s="29"/>
    </row>
    <row r="254" spans="2:9" s="13" customFormat="1">
      <c r="H254" s="29"/>
    </row>
    <row r="255" spans="2:9" s="13" customFormat="1">
      <c r="H255" s="29"/>
    </row>
    <row r="256" spans="2:9" s="13" customFormat="1">
      <c r="H256" s="29"/>
    </row>
    <row r="257" spans="8:8" s="13" customFormat="1">
      <c r="H257" s="29"/>
    </row>
    <row r="258" spans="8:8" s="13" customFormat="1">
      <c r="H258" s="29"/>
    </row>
    <row r="259" spans="8:8" s="13" customFormat="1">
      <c r="H259" s="29"/>
    </row>
    <row r="260" spans="8:8" s="13" customFormat="1">
      <c r="H260" s="29"/>
    </row>
    <row r="261" spans="8:8" s="13" customFormat="1">
      <c r="H261" s="29"/>
    </row>
    <row r="262" spans="8:8" s="13" customFormat="1">
      <c r="H262" s="29"/>
    </row>
    <row r="263" spans="8:8" s="13" customFormat="1">
      <c r="H263" s="29"/>
    </row>
    <row r="264" spans="8:8" s="13" customFormat="1">
      <c r="H264" s="29"/>
    </row>
    <row r="265" spans="8:8" s="13" customFormat="1">
      <c r="H265" s="29"/>
    </row>
    <row r="266" spans="8:8" s="13" customFormat="1">
      <c r="H266" s="29"/>
    </row>
    <row r="267" spans="8:8" s="13" customFormat="1">
      <c r="H267" s="29"/>
    </row>
    <row r="268" spans="8:8" s="13" customFormat="1">
      <c r="H268" s="29"/>
    </row>
    <row r="269" spans="8:8" s="13" customFormat="1">
      <c r="H269" s="29"/>
    </row>
    <row r="270" spans="8:8" s="13" customFormat="1">
      <c r="H270" s="29"/>
    </row>
  </sheetData>
  <mergeCells count="355">
    <mergeCell ref="E192:E196"/>
    <mergeCell ref="I172:I176"/>
    <mergeCell ref="I177:I181"/>
    <mergeCell ref="B167:B171"/>
    <mergeCell ref="D177:D179"/>
    <mergeCell ref="C177:C181"/>
    <mergeCell ref="B137:B141"/>
    <mergeCell ref="D192:D196"/>
    <mergeCell ref="C162:C166"/>
    <mergeCell ref="D162:D166"/>
    <mergeCell ref="C157:C161"/>
    <mergeCell ref="D157:D161"/>
    <mergeCell ref="B162:B166"/>
    <mergeCell ref="I192:I196"/>
    <mergeCell ref="I187:I191"/>
    <mergeCell ref="I52:I56"/>
    <mergeCell ref="B63:B65"/>
    <mergeCell ref="F63:F65"/>
    <mergeCell ref="C63:C65"/>
    <mergeCell ref="D63:D65"/>
    <mergeCell ref="E63:E65"/>
    <mergeCell ref="B117:B119"/>
    <mergeCell ref="I142:I146"/>
    <mergeCell ref="I137:I141"/>
    <mergeCell ref="C137:C141"/>
    <mergeCell ref="D137:D141"/>
    <mergeCell ref="E137:E141"/>
    <mergeCell ref="F137:F141"/>
    <mergeCell ref="D120:D122"/>
    <mergeCell ref="E120:E122"/>
    <mergeCell ref="F120:F122"/>
    <mergeCell ref="I120:I122"/>
    <mergeCell ref="F142:F146"/>
    <mergeCell ref="B132:B136"/>
    <mergeCell ref="C132:C136"/>
    <mergeCell ref="D132:D136"/>
    <mergeCell ref="E132:E136"/>
    <mergeCell ref="B90:B93"/>
    <mergeCell ref="B126:B128"/>
    <mergeCell ref="I197:I201"/>
    <mergeCell ref="I69:I71"/>
    <mergeCell ref="B72:B74"/>
    <mergeCell ref="C72:C74"/>
    <mergeCell ref="D72:D74"/>
    <mergeCell ref="E72:E74"/>
    <mergeCell ref="F72:F74"/>
    <mergeCell ref="I72:I74"/>
    <mergeCell ref="F132:F136"/>
    <mergeCell ref="I132:I136"/>
    <mergeCell ref="F123:F125"/>
    <mergeCell ref="E117:E119"/>
    <mergeCell ref="C123:C125"/>
    <mergeCell ref="D123:D125"/>
    <mergeCell ref="E123:E125"/>
    <mergeCell ref="E162:E166"/>
    <mergeCell ref="F162:F166"/>
    <mergeCell ref="I162:I166"/>
    <mergeCell ref="I129:I131"/>
    <mergeCell ref="I152:I156"/>
    <mergeCell ref="B152:B156"/>
    <mergeCell ref="B129:B131"/>
    <mergeCell ref="I157:I161"/>
    <mergeCell ref="B157:B161"/>
    <mergeCell ref="B242:B246"/>
    <mergeCell ref="C242:C246"/>
    <mergeCell ref="D242:D246"/>
    <mergeCell ref="E242:E246"/>
    <mergeCell ref="F242:F246"/>
    <mergeCell ref="I242:I246"/>
    <mergeCell ref="I212:I216"/>
    <mergeCell ref="B217:B221"/>
    <mergeCell ref="C217:C221"/>
    <mergeCell ref="D217:D221"/>
    <mergeCell ref="E217:E221"/>
    <mergeCell ref="F217:F221"/>
    <mergeCell ref="I217:I221"/>
    <mergeCell ref="I237:I241"/>
    <mergeCell ref="B222:B226"/>
    <mergeCell ref="C222:C226"/>
    <mergeCell ref="B237:B241"/>
    <mergeCell ref="C237:C241"/>
    <mergeCell ref="D222:D226"/>
    <mergeCell ref="B232:B236"/>
    <mergeCell ref="C232:C236"/>
    <mergeCell ref="D232:D236"/>
    <mergeCell ref="I227:I231"/>
    <mergeCell ref="I232:I236"/>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D29:D31"/>
    <mergeCell ref="C32:C34"/>
    <mergeCell ref="D32:D34"/>
    <mergeCell ref="E32:E34"/>
    <mergeCell ref="I63:I65"/>
    <mergeCell ref="I16:I20"/>
    <mergeCell ref="B29:B31"/>
    <mergeCell ref="C29:C31"/>
    <mergeCell ref="I222:I226"/>
    <mergeCell ref="I202:I206"/>
    <mergeCell ref="I207:I211"/>
    <mergeCell ref="C187:C191"/>
    <mergeCell ref="D187:D191"/>
    <mergeCell ref="B44:B47"/>
    <mergeCell ref="C44:C47"/>
    <mergeCell ref="D44:D47"/>
    <mergeCell ref="E44:E47"/>
    <mergeCell ref="D78:D81"/>
    <mergeCell ref="E78:E81"/>
    <mergeCell ref="F78:F81"/>
    <mergeCell ref="B197:B201"/>
    <mergeCell ref="C197:C201"/>
    <mergeCell ref="D197:D201"/>
    <mergeCell ref="D117:D119"/>
    <mergeCell ref="B142:B146"/>
    <mergeCell ref="F117:F119"/>
    <mergeCell ref="D103:D107"/>
    <mergeCell ref="B120:B122"/>
    <mergeCell ref="E197:E201"/>
    <mergeCell ref="B192:B196"/>
    <mergeCell ref="F187:F191"/>
    <mergeCell ref="F197:F201"/>
    <mergeCell ref="D237:D241"/>
    <mergeCell ref="E237:E241"/>
    <mergeCell ref="F237:F241"/>
    <mergeCell ref="C202:C206"/>
    <mergeCell ref="D202:D206"/>
    <mergeCell ref="B207:B211"/>
    <mergeCell ref="C207:C211"/>
    <mergeCell ref="D207:D211"/>
    <mergeCell ref="E207:E211"/>
    <mergeCell ref="F222:F226"/>
    <mergeCell ref="B227:B231"/>
    <mergeCell ref="C227:C231"/>
    <mergeCell ref="D227:D231"/>
    <mergeCell ref="E227:E231"/>
    <mergeCell ref="F202:F206"/>
    <mergeCell ref="F207:F211"/>
    <mergeCell ref="B202:B206"/>
    <mergeCell ref="E222:E226"/>
    <mergeCell ref="B212:B216"/>
    <mergeCell ref="C212:C216"/>
    <mergeCell ref="D212:D216"/>
    <mergeCell ref="E212:E216"/>
    <mergeCell ref="F212:F216"/>
    <mergeCell ref="E202:E206"/>
    <mergeCell ref="E232:E236"/>
    <mergeCell ref="F232:F236"/>
    <mergeCell ref="F227:F231"/>
    <mergeCell ref="F157:F161"/>
    <mergeCell ref="C117:C119"/>
    <mergeCell ref="C78:C81"/>
    <mergeCell ref="B172:B176"/>
    <mergeCell ref="B147:B151"/>
    <mergeCell ref="C147:C151"/>
    <mergeCell ref="D147:D151"/>
    <mergeCell ref="E147:E151"/>
    <mergeCell ref="F147:F151"/>
    <mergeCell ref="F192:F196"/>
    <mergeCell ref="B177:B179"/>
    <mergeCell ref="C167:C171"/>
    <mergeCell ref="B182:B186"/>
    <mergeCell ref="C182:C186"/>
    <mergeCell ref="D182:D186"/>
    <mergeCell ref="E182:E186"/>
    <mergeCell ref="F182:F186"/>
    <mergeCell ref="B187:B191"/>
    <mergeCell ref="E187:E191"/>
    <mergeCell ref="C192:C196"/>
    <mergeCell ref="C129:C131"/>
    <mergeCell ref="B16:B2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E26:E28"/>
    <mergeCell ref="F26:F28"/>
    <mergeCell ref="E29:E31"/>
    <mergeCell ref="F38:F40"/>
    <mergeCell ref="E38:E40"/>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I41:I43"/>
    <mergeCell ref="I32:I34"/>
    <mergeCell ref="B112:B116"/>
    <mergeCell ref="B86:B89"/>
    <mergeCell ref="F86:F89"/>
    <mergeCell ref="C112:C116"/>
    <mergeCell ref="D112:D116"/>
    <mergeCell ref="E112:E116"/>
    <mergeCell ref="F112:F116"/>
    <mergeCell ref="B98:B102"/>
    <mergeCell ref="E98:E102"/>
    <mergeCell ref="F98:F102"/>
    <mergeCell ref="I98:I102"/>
    <mergeCell ref="C86:C89"/>
    <mergeCell ref="D86:D89"/>
    <mergeCell ref="E86:E89"/>
    <mergeCell ref="D94:D97"/>
    <mergeCell ref="E94:E97"/>
    <mergeCell ref="F94:F97"/>
    <mergeCell ref="C98:C102"/>
    <mergeCell ref="I48:I51"/>
    <mergeCell ref="D57:D59"/>
    <mergeCell ref="E57:E59"/>
    <mergeCell ref="B52:B56"/>
    <mergeCell ref="F90:F93"/>
    <mergeCell ref="C82:C85"/>
    <mergeCell ref="D82:D85"/>
    <mergeCell ref="E82:E85"/>
    <mergeCell ref="F82:F85"/>
    <mergeCell ref="F44:F47"/>
    <mergeCell ref="F48:F51"/>
    <mergeCell ref="D52:D56"/>
    <mergeCell ref="E52:E56"/>
    <mergeCell ref="F52:F56"/>
    <mergeCell ref="F57:F59"/>
    <mergeCell ref="C69:C71"/>
    <mergeCell ref="D69:D71"/>
    <mergeCell ref="E69:E71"/>
    <mergeCell ref="F69:F71"/>
    <mergeCell ref="C52:C56"/>
    <mergeCell ref="C57:C59"/>
    <mergeCell ref="I167:I171"/>
    <mergeCell ref="D172:D176"/>
    <mergeCell ref="E172:E176"/>
    <mergeCell ref="E177:E179"/>
    <mergeCell ref="C142:C146"/>
    <mergeCell ref="D142:D146"/>
    <mergeCell ref="E142:E146"/>
    <mergeCell ref="D167:D171"/>
    <mergeCell ref="E167:E171"/>
    <mergeCell ref="C152:C156"/>
    <mergeCell ref="D152:D156"/>
    <mergeCell ref="E152:E156"/>
    <mergeCell ref="F167:F171"/>
    <mergeCell ref="F177:F179"/>
    <mergeCell ref="F172:F176"/>
    <mergeCell ref="C172:C176"/>
    <mergeCell ref="F152:F156"/>
    <mergeCell ref="E157:E161"/>
    <mergeCell ref="I147:I151"/>
    <mergeCell ref="D129:D131"/>
    <mergeCell ref="E129:E131"/>
    <mergeCell ref="F129:F131"/>
    <mergeCell ref="E90:E93"/>
    <mergeCell ref="I75:I77"/>
    <mergeCell ref="I29:I31"/>
    <mergeCell ref="B26:B28"/>
    <mergeCell ref="C26:C28"/>
    <mergeCell ref="D26:D28"/>
    <mergeCell ref="I26:I28"/>
    <mergeCell ref="I182:I186"/>
    <mergeCell ref="I117:I119"/>
    <mergeCell ref="C120:C122"/>
    <mergeCell ref="E103:E107"/>
    <mergeCell ref="F103:F107"/>
    <mergeCell ref="C126:C128"/>
    <mergeCell ref="D126:D128"/>
    <mergeCell ref="C94:C97"/>
    <mergeCell ref="C75:C77"/>
    <mergeCell ref="D75:D77"/>
    <mergeCell ref="E75:E77"/>
    <mergeCell ref="F75:F77"/>
    <mergeCell ref="E108:E111"/>
    <mergeCell ref="F108:F111"/>
    <mergeCell ref="I94:I97"/>
    <mergeCell ref="D98:D102"/>
    <mergeCell ref="D108:D111"/>
    <mergeCell ref="I38:I40"/>
    <mergeCell ref="F126:F128"/>
    <mergeCell ref="B247:B251"/>
    <mergeCell ref="C247:C251"/>
    <mergeCell ref="D247:D251"/>
    <mergeCell ref="E247:E251"/>
    <mergeCell ref="F247:F251"/>
    <mergeCell ref="I247:I251"/>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I108:I111"/>
    <mergeCell ref="I126:I128"/>
    <mergeCell ref="I57:I59"/>
    <mergeCell ref="I82:I85"/>
    <mergeCell ref="B60:B62"/>
    <mergeCell ref="I78:I81"/>
    <mergeCell ref="B82:B85"/>
    <mergeCell ref="B69:B71"/>
    <mergeCell ref="B78:B81"/>
    <mergeCell ref="B75:B77"/>
    <mergeCell ref="I90:I93"/>
    <mergeCell ref="B123:B125"/>
    <mergeCell ref="I86:I89"/>
    <mergeCell ref="B94:B97"/>
    <mergeCell ref="I103:I107"/>
    <mergeCell ref="C108:C111"/>
    <mergeCell ref="I123:I125"/>
    <mergeCell ref="C90:C93"/>
    <mergeCell ref="D90:D93"/>
    <mergeCell ref="I112:I116"/>
    <mergeCell ref="B108:B111"/>
    <mergeCell ref="B103:B107"/>
    <mergeCell ref="C103:C107"/>
    <mergeCell ref="E126:E128"/>
    <mergeCell ref="B57:B59"/>
  </mergeCells>
  <pageMargins left="7.874015748031496E-2" right="0.11811023622047245" top="0.35433070866141736" bottom="0.35433070866141736" header="0.31496062992125984" footer="0.31496062992125984"/>
  <pageSetup paperSize="9" scale="51" fitToHeight="9" orientation="landscape" r:id="rId1"/>
  <rowBreaks count="3" manualBreakCount="3">
    <brk id="37" max="16383" man="1"/>
    <brk id="93" max="16383" man="1"/>
    <brk id="23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 г.</vt:lpstr>
      <vt:lpstr>'2024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2024-01-25T07:10:09Z</dcterms:modified>
</cp:coreProperties>
</file>