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0" yWindow="945" windowWidth="15480" windowHeight="6930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Лист3!$A$1:$H$136</definedName>
  </definedNames>
  <calcPr calcId="124519"/>
</workbook>
</file>

<file path=xl/calcChain.xml><?xml version="1.0" encoding="utf-8"?>
<calcChain xmlns="http://schemas.openxmlformats.org/spreadsheetml/2006/main">
  <c r="G18" i="3"/>
  <c r="G42"/>
  <c r="G17"/>
  <c r="G16"/>
  <c r="G15"/>
  <c r="G37"/>
  <c r="G32"/>
  <c r="G133"/>
  <c r="G50"/>
  <c r="G13"/>
  <c r="G49"/>
  <c r="G82"/>
  <c r="G19"/>
  <c r="G14"/>
  <c r="G27"/>
  <c r="G22"/>
  <c r="G120"/>
  <c r="G93"/>
  <c r="G88"/>
  <c r="G87"/>
  <c r="G51"/>
  <c r="G48"/>
  <c r="G72"/>
  <c r="G112"/>
  <c r="G57"/>
  <c r="G77"/>
  <c r="G62"/>
  <c r="G105"/>
  <c r="G107"/>
  <c r="G122"/>
  <c r="G129"/>
  <c r="G127"/>
  <c r="G121"/>
  <c r="G91"/>
  <c r="G119"/>
  <c r="G118"/>
  <c r="G117"/>
  <c r="G106"/>
  <c r="G104"/>
  <c r="G89"/>
  <c r="G103"/>
  <c r="G102"/>
  <c r="G67"/>
  <c r="G52"/>
  <c r="G90"/>
  <c r="G47"/>
  <c r="G11"/>
  <c r="G12"/>
  <c r="G10"/>
</calcChain>
</file>

<file path=xl/sharedStrings.xml><?xml version="1.0" encoding="utf-8"?>
<sst xmlns="http://schemas.openxmlformats.org/spreadsheetml/2006/main" count="242" uniqueCount="111">
  <si>
    <t>№ п/п</t>
  </si>
  <si>
    <t>Наименование муниципальной программы, подпрограммы, мероприятия</t>
  </si>
  <si>
    <t>Источники финансирования</t>
  </si>
  <si>
    <t>Ожидаемый результат реализации муниципальной программы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</si>
  <si>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</si>
  <si>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</si>
  <si>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</si>
  <si>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</si>
  <si>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</si>
  <si>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</si>
  <si>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</si>
  <si>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</si>
  <si>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</si>
  <si>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</si>
  <si>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</si>
  <si>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</si>
  <si>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</si>
  <si>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мероприятие- уличное освещение (электроэнергия)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</si>
  <si>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</si>
  <si>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</si>
  <si>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</si>
  <si>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2.5</t>
  </si>
  <si>
    <t>мероприятие - организация работ по содержанию мест захоронения</t>
  </si>
  <si>
    <t>2.6</t>
  </si>
  <si>
    <t>3</t>
  </si>
  <si>
    <t>3.1</t>
  </si>
  <si>
    <t>Совершенствование энергетического менеджмента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</si>
  <si>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</si>
  <si>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</si>
  <si>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</si>
  <si>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</si>
  <si>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</si>
  <si>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</si>
  <si>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</si>
  <si>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</si>
  <si>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3.3</t>
  </si>
  <si>
    <t>Повышение эффективности использования энергоресурсов в жилищном фонде</t>
  </si>
  <si>
    <t>3.3.1</t>
  </si>
  <si>
    <t>мероприятие- установка приборов учета энергетических ресурсов в муниципальных квартирах МКД города</t>
  </si>
  <si>
    <t>3.3.2</t>
  </si>
  <si>
    <t>повышение энергетической эффективности систем освещения</t>
  </si>
  <si>
    <t>3.3.3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</si>
  <si>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</si>
  <si>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</si>
  <si>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</si>
  <si>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</si>
  <si>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</si>
  <si>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</si>
  <si>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</si>
  <si>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</si>
  <si>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не требуется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</si>
  <si>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</si>
  <si>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повышение эффективности использования энергоресурсов в жилищном фонде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</si>
  <si>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</si>
  <si>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</si>
  <si>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Ответственный исполнитель         ( должность)</t>
  </si>
  <si>
    <t>выполнение требований Федерального закона от 23.11.2009 № 261-ФЗ</t>
  </si>
  <si>
    <t>Сокращение финансовых затрат на потребление энергоресурсов</t>
  </si>
  <si>
    <t xml:space="preserve">сокращение финансовых затрат </t>
  </si>
  <si>
    <t>в редакции постановления администрации</t>
  </si>
  <si>
    <t>Директор МП "Благоустройство города Вятские Поляны"; ОАО "Коммунэнерго"</t>
  </si>
  <si>
    <t>ОАО "ЭнергосбыТ плюс"</t>
  </si>
  <si>
    <t>Ззаместитель главы администрации города, руководители УК, ТСЖ, ЖК</t>
  </si>
  <si>
    <t>Кировская региональная общественная организация "Кинологическая ассоциация служебного собаководства"</t>
  </si>
  <si>
    <t>Заместитель главы администрации города; руководители УК, ТСЖ, ЖК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</si>
  <si>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</si>
  <si>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2014-2021 годы</t>
  </si>
  <si>
    <t>подпрограмма "Модернизация и реформирование жилищно-коммунального хозяйства города Вятские Поляны"  на 2014-2021 годы</t>
  </si>
  <si>
    <t>подпрограмма "Обеспечение благоустройства города Вятские Поляны" на 2014-2021 годы</t>
  </si>
  <si>
    <t>подпрограмма "Энергосбережение и повышение энергетической эффективности города Вятские Поляны" на 2014-2021 годы</t>
  </si>
  <si>
    <t>План на 2019 год по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2014-2021 годы</t>
  </si>
  <si>
    <t>Финансир. на 2019 год</t>
  </si>
  <si>
    <t>мероприятия по повышению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</si>
  <si>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Директор МП "Благоустройство города Вятские Поляны</t>
  </si>
  <si>
    <t>Заместитель главы администрации города, начальник управления по вопросам жизнеобеспечения администрации города Вятские Поляны</t>
  </si>
  <si>
    <t>Заместители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</si>
  <si>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</si>
  <si>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Заместитель главы администрации города, начальник управления по вопросам жизнеобеспечения администрации города Вятские Поляны, руководители УК, ТСЖ, ЖК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</si>
  <si>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</si>
  <si>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</si>
  <si>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>1.3</t>
  </si>
  <si>
    <t>мероприятие- подготовка геодезической съемки местности участка территории в мкр-не "Сельхозтехника" города Вятские Поляны</t>
  </si>
  <si>
    <t>мероприятие- разработка проектно-сметной документации  строительства блочной газовой котельной в мкр-не "Сельхозтехника" города Вятские Поляны</t>
  </si>
  <si>
    <t>повышение осведомленности жителей города о ходе реформирования жилищно-коммунального хозяйства в городе Вятские Поляны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</si>
  <si>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</si>
  <si>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</si>
  <si>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</si>
  <si>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мероприятие- проведение информационно-разъяснительной работы среди населения через печатные и электронные СМИ о ходе реформирования жилищно-коммунального хозяйства в г. Вятские Поляны</t>
  </si>
  <si>
    <t>2.7</t>
  </si>
  <si>
    <t>4</t>
  </si>
  <si>
    <t>обеспечение мер социальной поддержки отдельных категорий граждан</t>
  </si>
  <si>
    <t>Приложение № 4 к муниципальной программе</t>
  </si>
  <si>
    <t>1.4</t>
  </si>
  <si>
    <t>1.5</t>
  </si>
  <si>
    <t>1.6</t>
  </si>
  <si>
    <t>мероприятие- осуществление технологического присоединения энергопринимающих устройств  блочной газовой котельной в мкр-не "Сельхозтехника" города Вятские Поляны</t>
  </si>
  <si>
    <t>мероприятие- осуществление подключения (технологического присоединения) к централизованной системе водоотведения  объекта капитального строительства - МКД, расположенного по ул. Энергетиков города Вятские Поляны</t>
  </si>
  <si>
    <t>улучшение обеспечения услугой теплоснабжения жителей и объектов социального, культурногог и бытового назначения мкр-на "Сельхозтехника"</t>
  </si>
  <si>
    <t>создание мест (площадок) накопления твердых коммунальных отходов  в рамках государственной программы Кировской
области «Охрана окружающей среды, воспроизводство
и использование природных ресурсов» на 2013-2021 годы</t>
  </si>
  <si>
    <t>отдельное мероприятие "Предоставление дополнительной меры социальной поддержки участникам и инвалидам Великой Отечественной войны на проведение ремонта жилых помещений"</t>
  </si>
  <si>
    <t>начальник Управления 
социальной политики</t>
  </si>
  <si>
    <t>мероприятие-выполнение инженерно- экологических изысканий по объекту "Привязка автоматизированной блочно-модульной газовой котельной без постоянного присутствия обслуживающего персонала в мкр-не "Сельхозтехника" города Вятские Поляны</t>
  </si>
  <si>
    <t xml:space="preserve">Заместитель главы администрации города, заведующий отделом архитектуры администрации города Вятские Поляны </t>
  </si>
  <si>
    <t>Заместитель главы администрации города, консультат управления по вопросам жизнеобеспечения администрации города Вятские Поляны</t>
  </si>
  <si>
    <t>Заместитель главы администрации города, консультат управления по вопросам жизнеобеспечения администрации города Вятские Поляны, директор ОАО "Коммунэнерго"</t>
  </si>
  <si>
    <t>Заместитель главы администрации города, консультат управления по вопросам жизнеобеспечения администрации города Вятские Поляны, директор ООО "Водоотведение"</t>
  </si>
  <si>
    <t>Заместитель главы администрации города, заведующий отделом архитектуры администрации города Вятские Поляны, директор ООО ИК "ГеоАльянс"</t>
  </si>
  <si>
    <t>улучшение обеспечения услугой водоотведения жителей МКД, расположенного по ул. Энергетиков города Вятские Поляны</t>
  </si>
  <si>
    <t>Заместитель главы администрации города, начальник Управления по делам мугиципальной собственности города Вятские Поляны, директор ООО "Лана"</t>
  </si>
  <si>
    <t>мероприятие -создание мест (площадок) накопления твердых коммунальных отходов</t>
  </si>
  <si>
    <t>от   17.09.2019   № 1216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</si>
</sst>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8">
    <font>
      <sz val="10"/>
      <name val="Arial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0" xfId="0" applyFill="1"/>
    <xf numFmtId="164" fontId="0" fillId="0" borderId="0" xfId="0" applyNumberFormat="1"/>
    <xf numFmtId="0" fontId="7" fillId="0" borderId="0" xfId="0" applyFont="1" applyAlignment="1">
      <alignment horizontal="center" vertical="center"/>
    </xf>
    <xf numFmtId="165" fontId="0" fillId="0" borderId="0" xfId="0" applyNumberFormat="1"/>
    <xf numFmtId="0" fontId="0" fillId="3" borderId="0" xfId="0" applyFill="1"/>
    <xf numFmtId="164" fontId="0" fillId="3" borderId="0" xfId="0" applyNumberFormat="1" applyFill="1"/>
    <xf numFmtId="0" fontId="2" fillId="0" borderId="0" xfId="0" applyFont="1" applyAlignment="1">
      <alignment horizontal="left"/>
    </xf>
    <xf numFmtId="165" fontId="3" fillId="0" borderId="1" xfId="0" applyNumberFormat="1" applyFont="1" applyFill="1" applyBorder="1"/>
    <xf numFmtId="1" fontId="3" fillId="0" borderId="1" xfId="0" applyNumberFormat="1" applyFont="1" applyFill="1" applyBorder="1"/>
    <xf numFmtId="165" fontId="3" fillId="3" borderId="1" xfId="0" applyNumberFormat="1" applyFont="1" applyFill="1" applyBorder="1"/>
    <xf numFmtId="1" fontId="3" fillId="2" borderId="1" xfId="0" applyNumberFormat="1" applyFont="1" applyFill="1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1" xfId="0" applyFont="1" applyFill="1" applyBorder="1" applyAlignment="1"/>
    <xf numFmtId="0" fontId="3" fillId="2" borderId="4" xfId="0" applyFont="1" applyFill="1" applyBorder="1" applyAlignment="1"/>
    <xf numFmtId="0" fontId="3" fillId="2" borderId="5" xfId="0" applyFont="1" applyFill="1" applyBorder="1"/>
    <xf numFmtId="1" fontId="3" fillId="2" borderId="5" xfId="0" applyNumberFormat="1" applyFont="1" applyFill="1" applyBorder="1"/>
    <xf numFmtId="165" fontId="4" fillId="2" borderId="1" xfId="0" applyNumberFormat="1" applyFont="1" applyFill="1" applyBorder="1"/>
    <xf numFmtId="165" fontId="3" fillId="2" borderId="3" xfId="0" applyNumberFormat="1" applyFont="1" applyFill="1" applyBorder="1" applyAlignment="1">
      <alignment horizontal="right"/>
    </xf>
    <xf numFmtId="165" fontId="3" fillId="2" borderId="5" xfId="0" applyNumberFormat="1" applyFont="1" applyFill="1" applyBorder="1"/>
    <xf numFmtId="0" fontId="3" fillId="2" borderId="4" xfId="0" applyFont="1" applyFill="1" applyBorder="1" applyAlignment="1">
      <alignment horizontal="right" vertical="center" wrapText="1"/>
    </xf>
    <xf numFmtId="165" fontId="3" fillId="2" borderId="4" xfId="0" applyNumberFormat="1" applyFont="1" applyFill="1" applyBorder="1" applyAlignment="1">
      <alignment horizontal="right" vertical="center" wrapText="1"/>
    </xf>
    <xf numFmtId="165" fontId="4" fillId="2" borderId="5" xfId="0" applyNumberFormat="1" applyFont="1" applyFill="1" applyBorder="1"/>
    <xf numFmtId="17" fontId="6" fillId="2" borderId="3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0" fontId="6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3" fillId="2" borderId="3" xfId="0" applyFont="1" applyFill="1" applyBorder="1" applyAlignment="1"/>
    <xf numFmtId="0" fontId="3" fillId="0" borderId="1" xfId="0" applyFont="1" applyFill="1" applyBorder="1" applyAlignment="1">
      <alignment wrapText="1"/>
    </xf>
    <xf numFmtId="0" fontId="4" fillId="0" borderId="4" xfId="0" applyFont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17" fontId="6" fillId="2" borderId="3" xfId="0" applyNumberFormat="1" applyFont="1" applyFill="1" applyBorder="1" applyAlignment="1">
      <alignment horizontal="center" vertical="top" wrapText="1"/>
    </xf>
    <xf numFmtId="17" fontId="6" fillId="2" borderId="2" xfId="0" applyNumberFormat="1" applyFont="1" applyFill="1" applyBorder="1" applyAlignment="1">
      <alignment horizontal="center" vertical="top" wrapText="1"/>
    </xf>
    <xf numFmtId="17" fontId="6" fillId="2" borderId="4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36"/>
  <sheetViews>
    <sheetView tabSelected="1" zoomScale="98" zoomScaleNormal="98" workbookViewId="0">
      <selection activeCell="G5" sqref="G5:H5"/>
    </sheetView>
  </sheetViews>
  <sheetFormatPr defaultRowHeight="12.75"/>
  <cols>
    <col min="1" max="1" width="4.140625" customWidth="1"/>
    <col min="2" max="2" width="39.4257812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10.5703125" customWidth="1"/>
    <col min="8" max="8" width="35.85546875" customWidth="1"/>
    <col min="10" max="10" width="11.85546875" customWidth="1"/>
  </cols>
  <sheetData>
    <row r="1" spans="1:11" ht="12.75" customHeight="1">
      <c r="G1" s="91" t="s">
        <v>91</v>
      </c>
      <c r="H1" s="91"/>
    </row>
    <row r="2" spans="1:11" ht="12.75" customHeight="1">
      <c r="G2" s="7"/>
      <c r="H2" s="7"/>
    </row>
    <row r="3" spans="1:11" ht="12.75" customHeight="1">
      <c r="G3" s="92" t="s">
        <v>59</v>
      </c>
      <c r="H3" s="92"/>
    </row>
    <row r="4" spans="1:11" ht="12.75" customHeight="1">
      <c r="G4" s="92" t="s">
        <v>47</v>
      </c>
      <c r="H4" s="92"/>
    </row>
    <row r="5" spans="1:11" ht="10.5" customHeight="1">
      <c r="G5" s="92" t="s">
        <v>110</v>
      </c>
      <c r="H5" s="92"/>
    </row>
    <row r="6" spans="1:11" ht="67.5" customHeight="1">
      <c r="A6" s="96" t="s">
        <v>70</v>
      </c>
      <c r="B6" s="96"/>
      <c r="C6" s="96"/>
      <c r="D6" s="96"/>
      <c r="E6" s="96"/>
      <c r="F6" s="96"/>
      <c r="G6" s="96"/>
      <c r="H6" s="96"/>
    </row>
    <row r="7" spans="1:11" hidden="1">
      <c r="A7" s="1"/>
      <c r="B7" s="1"/>
      <c r="C7" s="1"/>
      <c r="D7" s="1"/>
      <c r="E7" s="1"/>
      <c r="F7" s="1"/>
      <c r="G7" s="1"/>
      <c r="H7" s="1"/>
    </row>
    <row r="8" spans="1:11">
      <c r="A8" s="86" t="s">
        <v>0</v>
      </c>
      <c r="B8" s="86" t="s">
        <v>1</v>
      </c>
      <c r="C8" s="86" t="s">
        <v>55</v>
      </c>
      <c r="D8" s="97" t="s">
        <v>44</v>
      </c>
      <c r="E8" s="98"/>
      <c r="F8" s="86" t="s">
        <v>2</v>
      </c>
      <c r="G8" s="86" t="s">
        <v>71</v>
      </c>
      <c r="H8" s="86" t="s">
        <v>3</v>
      </c>
    </row>
    <row r="9" spans="1:11" ht="51.75" customHeight="1">
      <c r="A9" s="87"/>
      <c r="B9" s="87"/>
      <c r="C9" s="87"/>
      <c r="D9" s="29" t="s">
        <v>45</v>
      </c>
      <c r="E9" s="48" t="s">
        <v>46</v>
      </c>
      <c r="F9" s="87"/>
      <c r="G9" s="87"/>
      <c r="H9" s="87"/>
    </row>
    <row r="10" spans="1:11" ht="15" customHeight="1">
      <c r="A10" s="83"/>
      <c r="B10" s="80" t="s">
        <v>66</v>
      </c>
      <c r="C10" s="55" t="s">
        <v>74</v>
      </c>
      <c r="D10" s="28"/>
      <c r="E10" s="28"/>
      <c r="F10" s="30" t="s">
        <v>4</v>
      </c>
      <c r="G10" s="22">
        <f>G11+G12+G13+G14</f>
        <v>21079.7</v>
      </c>
      <c r="H10" s="88"/>
      <c r="J10" s="2"/>
    </row>
    <row r="11" spans="1:11" ht="15" customHeight="1">
      <c r="A11" s="84"/>
      <c r="B11" s="81"/>
      <c r="C11" s="56"/>
      <c r="D11" s="31"/>
      <c r="E11" s="31"/>
      <c r="F11" s="32" t="s">
        <v>5</v>
      </c>
      <c r="G11" s="11">
        <f>G16+G48+G88</f>
        <v>0</v>
      </c>
      <c r="H11" s="89"/>
    </row>
    <row r="12" spans="1:11" ht="15" customHeight="1">
      <c r="A12" s="84"/>
      <c r="B12" s="81"/>
      <c r="C12" s="56"/>
      <c r="D12" s="31"/>
      <c r="E12" s="31"/>
      <c r="F12" s="32" t="s">
        <v>6</v>
      </c>
      <c r="G12" s="10">
        <f>G17+G49+G89+G135</f>
        <v>1238.9000000000001</v>
      </c>
      <c r="H12" s="89"/>
    </row>
    <row r="13" spans="1:11" ht="15" customHeight="1">
      <c r="A13" s="84"/>
      <c r="B13" s="81"/>
      <c r="C13" s="56"/>
      <c r="D13" s="31"/>
      <c r="E13" s="31"/>
      <c r="F13" s="32" t="s">
        <v>7</v>
      </c>
      <c r="G13" s="10">
        <f>G18+G50+G90</f>
        <v>19840.8</v>
      </c>
      <c r="H13" s="89"/>
    </row>
    <row r="14" spans="1:11" ht="23.1" customHeight="1">
      <c r="A14" s="85"/>
      <c r="B14" s="82"/>
      <c r="C14" s="57"/>
      <c r="D14" s="33"/>
      <c r="E14" s="33"/>
      <c r="F14" s="32" t="s">
        <v>8</v>
      </c>
      <c r="G14" s="11">
        <f>G19+G51+G91</f>
        <v>0</v>
      </c>
      <c r="H14" s="90"/>
      <c r="J14" s="5"/>
      <c r="K14" s="5"/>
    </row>
    <row r="15" spans="1:11" ht="14.1" customHeight="1">
      <c r="A15" s="83">
        <v>1</v>
      </c>
      <c r="B15" s="80" t="s">
        <v>67</v>
      </c>
      <c r="C15" s="55" t="s">
        <v>74</v>
      </c>
      <c r="D15" s="28"/>
      <c r="E15" s="28"/>
      <c r="F15" s="30" t="s">
        <v>4</v>
      </c>
      <c r="G15" s="22">
        <f>G16+G17+G18+G19</f>
        <v>1491.5</v>
      </c>
      <c r="H15" s="88"/>
      <c r="J15" s="6"/>
      <c r="K15" s="5"/>
    </row>
    <row r="16" spans="1:11" ht="14.1" customHeight="1">
      <c r="A16" s="84"/>
      <c r="B16" s="81"/>
      <c r="C16" s="56"/>
      <c r="D16" s="31"/>
      <c r="E16" s="31"/>
      <c r="F16" s="32" t="s">
        <v>5</v>
      </c>
      <c r="G16" s="11">
        <f>SUM(G23+G28+G33+G38)</f>
        <v>0</v>
      </c>
      <c r="H16" s="89"/>
      <c r="J16" s="5"/>
      <c r="K16" s="5"/>
    </row>
    <row r="17" spans="1:11" ht="14.1" customHeight="1">
      <c r="A17" s="84"/>
      <c r="B17" s="81"/>
      <c r="C17" s="56"/>
      <c r="D17" s="31"/>
      <c r="E17" s="31"/>
      <c r="F17" s="32" t="s">
        <v>6</v>
      </c>
      <c r="G17" s="11">
        <f>SUM(G24+G29+G34+G39)</f>
        <v>0</v>
      </c>
      <c r="H17" s="89"/>
      <c r="J17" s="5"/>
      <c r="K17" s="5"/>
    </row>
    <row r="18" spans="1:11" ht="14.1" customHeight="1">
      <c r="A18" s="84"/>
      <c r="B18" s="81"/>
      <c r="C18" s="56"/>
      <c r="D18" s="31"/>
      <c r="E18" s="31"/>
      <c r="F18" s="32" t="s">
        <v>7</v>
      </c>
      <c r="G18" s="10">
        <f>SUM(G25+G30+G35+G40+G45)</f>
        <v>1491.5</v>
      </c>
      <c r="H18" s="89"/>
      <c r="J18" s="5"/>
      <c r="K18" s="5"/>
    </row>
    <row r="19" spans="1:11" ht="23.1" customHeight="1">
      <c r="A19" s="85"/>
      <c r="B19" s="82"/>
      <c r="C19" s="57"/>
      <c r="D19" s="33"/>
      <c r="E19" s="33"/>
      <c r="F19" s="32" t="s">
        <v>8</v>
      </c>
      <c r="G19" s="11">
        <f>SUM(G26+G31)</f>
        <v>0</v>
      </c>
      <c r="H19" s="90"/>
      <c r="J19" s="5"/>
      <c r="K19" s="5"/>
    </row>
    <row r="20" spans="1:11" ht="24.75" customHeight="1">
      <c r="A20" s="34" t="s">
        <v>9</v>
      </c>
      <c r="B20" s="74" t="s">
        <v>87</v>
      </c>
      <c r="C20" s="55" t="s">
        <v>74</v>
      </c>
      <c r="D20" s="28">
        <v>43466</v>
      </c>
      <c r="E20" s="28">
        <v>43830</v>
      </c>
      <c r="F20" s="99"/>
      <c r="G20" s="52" t="s">
        <v>50</v>
      </c>
      <c r="H20" s="52" t="s">
        <v>83</v>
      </c>
      <c r="J20" s="5"/>
      <c r="K20" s="5"/>
    </row>
    <row r="21" spans="1:11" ht="53.25" customHeight="1">
      <c r="A21" s="36"/>
      <c r="B21" s="76"/>
      <c r="C21" s="57"/>
      <c r="D21" s="33"/>
      <c r="E21" s="33"/>
      <c r="F21" s="100"/>
      <c r="G21" s="54"/>
      <c r="H21" s="54"/>
      <c r="J21" s="5"/>
      <c r="K21" s="5"/>
    </row>
    <row r="22" spans="1:11" ht="15" customHeight="1">
      <c r="A22" s="49" t="s">
        <v>79</v>
      </c>
      <c r="B22" s="52" t="s">
        <v>81</v>
      </c>
      <c r="C22" s="55" t="s">
        <v>102</v>
      </c>
      <c r="D22" s="58">
        <v>43466</v>
      </c>
      <c r="E22" s="58">
        <v>43830</v>
      </c>
      <c r="F22" s="30" t="s">
        <v>4</v>
      </c>
      <c r="G22" s="25">
        <f>SUM(G23:G26)</f>
        <v>7.5</v>
      </c>
      <c r="H22" s="52" t="s">
        <v>97</v>
      </c>
      <c r="J22" s="5"/>
      <c r="K22" s="5"/>
    </row>
    <row r="23" spans="1:11" ht="15" customHeight="1">
      <c r="A23" s="50"/>
      <c r="B23" s="53"/>
      <c r="C23" s="56"/>
      <c r="D23" s="59"/>
      <c r="E23" s="59"/>
      <c r="F23" s="32" t="s">
        <v>5</v>
      </c>
      <c r="G23" s="25">
        <v>0</v>
      </c>
      <c r="H23" s="53"/>
      <c r="J23" s="5"/>
      <c r="K23" s="5"/>
    </row>
    <row r="24" spans="1:11" ht="15" customHeight="1">
      <c r="A24" s="50"/>
      <c r="B24" s="53"/>
      <c r="C24" s="56"/>
      <c r="D24" s="59"/>
      <c r="E24" s="59"/>
      <c r="F24" s="32" t="s">
        <v>6</v>
      </c>
      <c r="G24" s="25">
        <v>0</v>
      </c>
      <c r="H24" s="53"/>
      <c r="J24" s="5"/>
      <c r="K24" s="5"/>
    </row>
    <row r="25" spans="1:11" ht="15" customHeight="1">
      <c r="A25" s="50"/>
      <c r="B25" s="53"/>
      <c r="C25" s="56"/>
      <c r="D25" s="59"/>
      <c r="E25" s="59"/>
      <c r="F25" s="32" t="s">
        <v>7</v>
      </c>
      <c r="G25" s="25">
        <v>7.5</v>
      </c>
      <c r="H25" s="53"/>
      <c r="J25" s="5"/>
      <c r="K25" s="5"/>
    </row>
    <row r="26" spans="1:11" ht="21.95" customHeight="1">
      <c r="A26" s="51"/>
      <c r="B26" s="54"/>
      <c r="C26" s="57"/>
      <c r="D26" s="60"/>
      <c r="E26" s="60"/>
      <c r="F26" s="32" t="s">
        <v>8</v>
      </c>
      <c r="G26" s="25">
        <v>0</v>
      </c>
      <c r="H26" s="54"/>
      <c r="J26" s="5"/>
      <c r="K26" s="5"/>
    </row>
    <row r="27" spans="1:11" ht="12.95" customHeight="1">
      <c r="A27" s="49" t="s">
        <v>80</v>
      </c>
      <c r="B27" s="52" t="s">
        <v>82</v>
      </c>
      <c r="C27" s="55" t="s">
        <v>103</v>
      </c>
      <c r="D27" s="58">
        <v>43466</v>
      </c>
      <c r="E27" s="58">
        <v>43830</v>
      </c>
      <c r="F27" s="30" t="s">
        <v>4</v>
      </c>
      <c r="G27" s="26">
        <f>SUM(G28:G31)</f>
        <v>1004</v>
      </c>
      <c r="H27" s="52" t="s">
        <v>97</v>
      </c>
      <c r="J27" s="5"/>
      <c r="K27" s="5"/>
    </row>
    <row r="28" spans="1:11" ht="12.95" customHeight="1">
      <c r="A28" s="50"/>
      <c r="B28" s="53"/>
      <c r="C28" s="56"/>
      <c r="D28" s="59"/>
      <c r="E28" s="59"/>
      <c r="F28" s="32" t="s">
        <v>5</v>
      </c>
      <c r="G28" s="25">
        <v>0</v>
      </c>
      <c r="H28" s="53"/>
      <c r="J28" s="5"/>
      <c r="K28" s="5"/>
    </row>
    <row r="29" spans="1:11" ht="12.95" customHeight="1">
      <c r="A29" s="50"/>
      <c r="B29" s="53"/>
      <c r="C29" s="56"/>
      <c r="D29" s="59"/>
      <c r="E29" s="59"/>
      <c r="F29" s="32" t="s">
        <v>6</v>
      </c>
      <c r="G29" s="25">
        <v>0</v>
      </c>
      <c r="H29" s="53"/>
      <c r="J29" s="5"/>
      <c r="K29" s="5"/>
    </row>
    <row r="30" spans="1:11" ht="12.95" customHeight="1">
      <c r="A30" s="50"/>
      <c r="B30" s="53"/>
      <c r="C30" s="56"/>
      <c r="D30" s="59"/>
      <c r="E30" s="59"/>
      <c r="F30" s="32" t="s">
        <v>7</v>
      </c>
      <c r="G30" s="26">
        <v>1004</v>
      </c>
      <c r="H30" s="53"/>
      <c r="J30" s="5"/>
      <c r="K30" s="5"/>
    </row>
    <row r="31" spans="1:11" ht="23.1" customHeight="1">
      <c r="A31" s="51"/>
      <c r="B31" s="54"/>
      <c r="C31" s="57"/>
      <c r="D31" s="60"/>
      <c r="E31" s="60"/>
      <c r="F31" s="32" t="s">
        <v>8</v>
      </c>
      <c r="G31" s="25">
        <v>0</v>
      </c>
      <c r="H31" s="54"/>
      <c r="J31" s="5"/>
      <c r="K31" s="5"/>
    </row>
    <row r="32" spans="1:11" ht="15" customHeight="1">
      <c r="A32" s="49" t="s">
        <v>92</v>
      </c>
      <c r="B32" s="52" t="s">
        <v>101</v>
      </c>
      <c r="C32" s="55" t="s">
        <v>106</v>
      </c>
      <c r="D32" s="58">
        <v>43647</v>
      </c>
      <c r="E32" s="58">
        <v>43830</v>
      </c>
      <c r="F32" s="30" t="s">
        <v>4</v>
      </c>
      <c r="G32" s="26">
        <f>SUM(G33:G36)</f>
        <v>99</v>
      </c>
      <c r="H32" s="52" t="s">
        <v>97</v>
      </c>
      <c r="J32" s="5"/>
      <c r="K32" s="5"/>
    </row>
    <row r="33" spans="1:11" ht="15" customHeight="1">
      <c r="A33" s="50"/>
      <c r="B33" s="53"/>
      <c r="C33" s="56"/>
      <c r="D33" s="59"/>
      <c r="E33" s="59"/>
      <c r="F33" s="32" t="s">
        <v>5</v>
      </c>
      <c r="G33" s="25">
        <v>0</v>
      </c>
      <c r="H33" s="53"/>
      <c r="J33" s="5"/>
      <c r="K33" s="5"/>
    </row>
    <row r="34" spans="1:11" ht="15" customHeight="1">
      <c r="A34" s="50"/>
      <c r="B34" s="53"/>
      <c r="C34" s="56"/>
      <c r="D34" s="59"/>
      <c r="E34" s="59"/>
      <c r="F34" s="32" t="s">
        <v>6</v>
      </c>
      <c r="G34" s="25">
        <v>0</v>
      </c>
      <c r="H34" s="53"/>
      <c r="J34" s="5"/>
      <c r="K34" s="5"/>
    </row>
    <row r="35" spans="1:11" ht="23.1" customHeight="1">
      <c r="A35" s="50"/>
      <c r="B35" s="53"/>
      <c r="C35" s="56"/>
      <c r="D35" s="59"/>
      <c r="E35" s="59"/>
      <c r="F35" s="32" t="s">
        <v>7</v>
      </c>
      <c r="G35" s="26">
        <v>99</v>
      </c>
      <c r="H35" s="53"/>
      <c r="J35" s="5"/>
      <c r="K35" s="5"/>
    </row>
    <row r="36" spans="1:11" ht="23.1" customHeight="1">
      <c r="A36" s="51"/>
      <c r="B36" s="54"/>
      <c r="C36" s="57"/>
      <c r="D36" s="60"/>
      <c r="E36" s="60"/>
      <c r="F36" s="32" t="s">
        <v>8</v>
      </c>
      <c r="G36" s="25">
        <v>0</v>
      </c>
      <c r="H36" s="54"/>
      <c r="J36" s="5"/>
      <c r="K36" s="5"/>
    </row>
    <row r="37" spans="1:11" ht="15" customHeight="1">
      <c r="A37" s="49" t="s">
        <v>93</v>
      </c>
      <c r="B37" s="52" t="s">
        <v>95</v>
      </c>
      <c r="C37" s="55" t="s">
        <v>104</v>
      </c>
      <c r="D37" s="58">
        <v>43647</v>
      </c>
      <c r="E37" s="58">
        <v>43830</v>
      </c>
      <c r="F37" s="30" t="s">
        <v>4</v>
      </c>
      <c r="G37" s="26">
        <f>SUM(G38:G41)</f>
        <v>74</v>
      </c>
      <c r="H37" s="52" t="s">
        <v>97</v>
      </c>
      <c r="J37" s="5"/>
      <c r="K37" s="5"/>
    </row>
    <row r="38" spans="1:11" ht="15" customHeight="1">
      <c r="A38" s="50"/>
      <c r="B38" s="53"/>
      <c r="C38" s="56"/>
      <c r="D38" s="59"/>
      <c r="E38" s="59"/>
      <c r="F38" s="32" t="s">
        <v>5</v>
      </c>
      <c r="G38" s="25">
        <v>0</v>
      </c>
      <c r="H38" s="53"/>
      <c r="J38" s="5"/>
      <c r="K38" s="5"/>
    </row>
    <row r="39" spans="1:11" ht="15" customHeight="1">
      <c r="A39" s="50"/>
      <c r="B39" s="53"/>
      <c r="C39" s="56"/>
      <c r="D39" s="59"/>
      <c r="E39" s="59"/>
      <c r="F39" s="32" t="s">
        <v>6</v>
      </c>
      <c r="G39" s="25">
        <v>0</v>
      </c>
      <c r="H39" s="53"/>
      <c r="J39" s="5"/>
      <c r="K39" s="5"/>
    </row>
    <row r="40" spans="1:11" ht="15" customHeight="1">
      <c r="A40" s="50"/>
      <c r="B40" s="53"/>
      <c r="C40" s="56"/>
      <c r="D40" s="59"/>
      <c r="E40" s="59"/>
      <c r="F40" s="32" t="s">
        <v>7</v>
      </c>
      <c r="G40" s="26">
        <v>74</v>
      </c>
      <c r="H40" s="53"/>
      <c r="J40" s="5"/>
      <c r="K40" s="5"/>
    </row>
    <row r="41" spans="1:11" ht="23.1" customHeight="1">
      <c r="A41" s="51"/>
      <c r="B41" s="54"/>
      <c r="C41" s="57"/>
      <c r="D41" s="60"/>
      <c r="E41" s="60"/>
      <c r="F41" s="32" t="s">
        <v>8</v>
      </c>
      <c r="G41" s="25">
        <v>0</v>
      </c>
      <c r="H41" s="54"/>
      <c r="J41" s="5"/>
      <c r="K41" s="5"/>
    </row>
    <row r="42" spans="1:11" ht="15" customHeight="1">
      <c r="A42" s="49" t="s">
        <v>94</v>
      </c>
      <c r="B42" s="52" t="s">
        <v>96</v>
      </c>
      <c r="C42" s="55" t="s">
        <v>105</v>
      </c>
      <c r="D42" s="58">
        <v>43647</v>
      </c>
      <c r="E42" s="58">
        <v>43830</v>
      </c>
      <c r="F42" s="30" t="s">
        <v>4</v>
      </c>
      <c r="G42" s="26">
        <f>SUM(G43:G46)</f>
        <v>307</v>
      </c>
      <c r="H42" s="52" t="s">
        <v>107</v>
      </c>
      <c r="J42" s="5"/>
      <c r="K42" s="5"/>
    </row>
    <row r="43" spans="1:11" ht="15" customHeight="1">
      <c r="A43" s="50"/>
      <c r="B43" s="53"/>
      <c r="C43" s="56"/>
      <c r="D43" s="59"/>
      <c r="E43" s="59"/>
      <c r="F43" s="32" t="s">
        <v>5</v>
      </c>
      <c r="G43" s="25">
        <v>0</v>
      </c>
      <c r="H43" s="53"/>
      <c r="J43" s="5"/>
      <c r="K43" s="5"/>
    </row>
    <row r="44" spans="1:11" ht="15" customHeight="1">
      <c r="A44" s="50"/>
      <c r="B44" s="53"/>
      <c r="C44" s="56"/>
      <c r="D44" s="59"/>
      <c r="E44" s="59"/>
      <c r="F44" s="32" t="s">
        <v>6</v>
      </c>
      <c r="G44" s="25">
        <v>0</v>
      </c>
      <c r="H44" s="53"/>
      <c r="J44" s="5"/>
      <c r="K44" s="5"/>
    </row>
    <row r="45" spans="1:11" ht="15" customHeight="1">
      <c r="A45" s="50"/>
      <c r="B45" s="53"/>
      <c r="C45" s="56"/>
      <c r="D45" s="59"/>
      <c r="E45" s="59"/>
      <c r="F45" s="32" t="s">
        <v>7</v>
      </c>
      <c r="G45" s="26">
        <v>307</v>
      </c>
      <c r="H45" s="53"/>
      <c r="J45" s="5"/>
      <c r="K45" s="5"/>
    </row>
    <row r="46" spans="1:11" ht="23.1" customHeight="1">
      <c r="A46" s="51"/>
      <c r="B46" s="54"/>
      <c r="C46" s="57"/>
      <c r="D46" s="60"/>
      <c r="E46" s="60"/>
      <c r="F46" s="32" t="s">
        <v>8</v>
      </c>
      <c r="G46" s="25">
        <v>0</v>
      </c>
      <c r="H46" s="54"/>
      <c r="J46" s="5"/>
      <c r="K46" s="5"/>
    </row>
    <row r="47" spans="1:11" ht="12.95" customHeight="1">
      <c r="A47" s="49" t="s">
        <v>10</v>
      </c>
      <c r="B47" s="80" t="s">
        <v>68</v>
      </c>
      <c r="C47" s="55" t="s">
        <v>74</v>
      </c>
      <c r="D47" s="28"/>
      <c r="E47" s="28"/>
      <c r="F47" s="12" t="s">
        <v>4</v>
      </c>
      <c r="G47" s="15">
        <f>G48+G49+G50+G51</f>
        <v>18933.2</v>
      </c>
      <c r="H47" s="52"/>
      <c r="I47" s="4"/>
      <c r="J47" s="5"/>
      <c r="K47" s="5"/>
    </row>
    <row r="48" spans="1:11" ht="14.1" customHeight="1">
      <c r="A48" s="50"/>
      <c r="B48" s="81"/>
      <c r="C48" s="56"/>
      <c r="D48" s="31"/>
      <c r="E48" s="31"/>
      <c r="F48" s="32" t="s">
        <v>5</v>
      </c>
      <c r="G48" s="11">
        <f>G53+G58+G63+G68+G73+G78</f>
        <v>0</v>
      </c>
      <c r="H48" s="53"/>
      <c r="J48" s="5"/>
      <c r="K48" s="5"/>
    </row>
    <row r="49" spans="1:11" ht="14.1" customHeight="1">
      <c r="A49" s="50"/>
      <c r="B49" s="81"/>
      <c r="C49" s="56"/>
      <c r="D49" s="31"/>
      <c r="E49" s="31"/>
      <c r="F49" s="32" t="s">
        <v>6</v>
      </c>
      <c r="G49" s="10">
        <f>G54+G59+G69+G74+G79+G84</f>
        <v>588.9</v>
      </c>
      <c r="H49" s="53"/>
      <c r="J49" s="5"/>
      <c r="K49" s="5"/>
    </row>
    <row r="50" spans="1:11" ht="14.1" customHeight="1">
      <c r="A50" s="50"/>
      <c r="B50" s="81"/>
      <c r="C50" s="56"/>
      <c r="D50" s="31"/>
      <c r="E50" s="31"/>
      <c r="F50" s="32" t="s">
        <v>7</v>
      </c>
      <c r="G50" s="10">
        <f>G55+G60+G65+G70+G75+G80+G85</f>
        <v>18344.3</v>
      </c>
      <c r="H50" s="53"/>
    </row>
    <row r="51" spans="1:11" ht="22.5" customHeight="1">
      <c r="A51" s="51"/>
      <c r="B51" s="82"/>
      <c r="C51" s="57"/>
      <c r="D51" s="33"/>
      <c r="E51" s="33"/>
      <c r="F51" s="32" t="s">
        <v>8</v>
      </c>
      <c r="G51" s="11">
        <f>G56+G61+G66+G71+G76+G81</f>
        <v>0</v>
      </c>
      <c r="H51" s="54"/>
    </row>
    <row r="52" spans="1:11" ht="15" customHeight="1">
      <c r="A52" s="68" t="s">
        <v>11</v>
      </c>
      <c r="B52" s="71" t="s">
        <v>12</v>
      </c>
      <c r="C52" s="61" t="s">
        <v>48</v>
      </c>
      <c r="D52" s="28">
        <v>43466</v>
      </c>
      <c r="E52" s="28">
        <v>43830</v>
      </c>
      <c r="F52" s="12" t="s">
        <v>4</v>
      </c>
      <c r="G52" s="10">
        <f>G53+G54+G55+G56</f>
        <v>940.1</v>
      </c>
      <c r="H52" s="93" t="s">
        <v>13</v>
      </c>
    </row>
    <row r="53" spans="1:11" ht="15" customHeight="1">
      <c r="A53" s="69"/>
      <c r="B53" s="72"/>
      <c r="C53" s="62"/>
      <c r="D53" s="38"/>
      <c r="E53" s="38"/>
      <c r="F53" s="32" t="s">
        <v>5</v>
      </c>
      <c r="G53" s="9">
        <v>0</v>
      </c>
      <c r="H53" s="94"/>
    </row>
    <row r="54" spans="1:11" ht="15" customHeight="1">
      <c r="A54" s="69"/>
      <c r="B54" s="72"/>
      <c r="C54" s="62"/>
      <c r="D54" s="38"/>
      <c r="E54" s="38"/>
      <c r="F54" s="32" t="s">
        <v>6</v>
      </c>
      <c r="G54" s="9">
        <v>0</v>
      </c>
      <c r="H54" s="94"/>
    </row>
    <row r="55" spans="1:11" ht="15" customHeight="1">
      <c r="A55" s="69"/>
      <c r="B55" s="72"/>
      <c r="C55" s="62"/>
      <c r="D55" s="38"/>
      <c r="E55" s="38"/>
      <c r="F55" s="32" t="s">
        <v>7</v>
      </c>
      <c r="G55" s="8">
        <v>940.1</v>
      </c>
      <c r="H55" s="94"/>
    </row>
    <row r="56" spans="1:11" ht="25.5" customHeight="1">
      <c r="A56" s="70"/>
      <c r="B56" s="73"/>
      <c r="C56" s="63"/>
      <c r="D56" s="39"/>
      <c r="E56" s="39"/>
      <c r="F56" s="32" t="s">
        <v>8</v>
      </c>
      <c r="G56" s="9">
        <v>0</v>
      </c>
      <c r="H56" s="95"/>
    </row>
    <row r="57" spans="1:11" ht="15" customHeight="1">
      <c r="A57" s="49" t="s">
        <v>14</v>
      </c>
      <c r="B57" s="74" t="s">
        <v>15</v>
      </c>
      <c r="C57" s="61" t="s">
        <v>60</v>
      </c>
      <c r="D57" s="28">
        <v>43466</v>
      </c>
      <c r="E57" s="28">
        <v>43830</v>
      </c>
      <c r="F57" s="12" t="s">
        <v>4</v>
      </c>
      <c r="G57" s="10">
        <f>G58+G59+G60+G61</f>
        <v>2376.4</v>
      </c>
      <c r="H57" s="52" t="s">
        <v>43</v>
      </c>
    </row>
    <row r="58" spans="1:11" ht="15" customHeight="1">
      <c r="A58" s="50"/>
      <c r="B58" s="75"/>
      <c r="C58" s="62"/>
      <c r="D58" s="38"/>
      <c r="E58" s="38"/>
      <c r="F58" s="32" t="s">
        <v>5</v>
      </c>
      <c r="G58" s="11">
        <v>0</v>
      </c>
      <c r="H58" s="53"/>
    </row>
    <row r="59" spans="1:11" ht="15" customHeight="1">
      <c r="A59" s="50"/>
      <c r="B59" s="75"/>
      <c r="C59" s="62"/>
      <c r="D59" s="38"/>
      <c r="E59" s="38"/>
      <c r="F59" s="32" t="s">
        <v>6</v>
      </c>
      <c r="G59" s="11">
        <v>0</v>
      </c>
      <c r="H59" s="53"/>
    </row>
    <row r="60" spans="1:11" ht="15" customHeight="1">
      <c r="A60" s="50"/>
      <c r="B60" s="75"/>
      <c r="C60" s="62"/>
      <c r="D60" s="38"/>
      <c r="E60" s="38"/>
      <c r="F60" s="32" t="s">
        <v>7</v>
      </c>
      <c r="G60" s="10">
        <v>2376.4</v>
      </c>
      <c r="H60" s="53"/>
    </row>
    <row r="61" spans="1:11" ht="25.5" customHeight="1">
      <c r="A61" s="51"/>
      <c r="B61" s="76"/>
      <c r="C61" s="63"/>
      <c r="D61" s="39"/>
      <c r="E61" s="39"/>
      <c r="F61" s="32" t="s">
        <v>8</v>
      </c>
      <c r="G61" s="11">
        <v>0</v>
      </c>
      <c r="H61" s="54"/>
    </row>
    <row r="62" spans="1:11" ht="14.1" customHeight="1">
      <c r="A62" s="49" t="s">
        <v>16</v>
      </c>
      <c r="B62" s="74" t="s">
        <v>17</v>
      </c>
      <c r="C62" s="61" t="s">
        <v>61</v>
      </c>
      <c r="D62" s="28">
        <v>43466</v>
      </c>
      <c r="E62" s="28">
        <v>43830</v>
      </c>
      <c r="F62" s="32" t="s">
        <v>4</v>
      </c>
      <c r="G62" s="8">
        <f>G63+G64+G65+G66</f>
        <v>13000</v>
      </c>
      <c r="H62" s="52" t="s">
        <v>43</v>
      </c>
    </row>
    <row r="63" spans="1:11" ht="14.1" customHeight="1">
      <c r="A63" s="50"/>
      <c r="B63" s="75"/>
      <c r="C63" s="62"/>
      <c r="D63" s="38"/>
      <c r="E63" s="38"/>
      <c r="F63" s="32" t="s">
        <v>5</v>
      </c>
      <c r="G63" s="11">
        <v>0</v>
      </c>
      <c r="H63" s="53"/>
    </row>
    <row r="64" spans="1:11" ht="14.1" customHeight="1">
      <c r="A64" s="50"/>
      <c r="B64" s="75"/>
      <c r="C64" s="62"/>
      <c r="D64" s="38"/>
      <c r="E64" s="38"/>
      <c r="F64" s="32" t="s">
        <v>6</v>
      </c>
      <c r="G64" s="11">
        <v>0</v>
      </c>
      <c r="H64" s="53"/>
    </row>
    <row r="65" spans="1:8" ht="14.1" customHeight="1">
      <c r="A65" s="50"/>
      <c r="B65" s="75"/>
      <c r="C65" s="62"/>
      <c r="D65" s="38"/>
      <c r="E65" s="38"/>
      <c r="F65" s="32" t="s">
        <v>7</v>
      </c>
      <c r="G65" s="10">
        <v>13000</v>
      </c>
      <c r="H65" s="53"/>
    </row>
    <row r="66" spans="1:8" ht="27" customHeight="1">
      <c r="A66" s="51"/>
      <c r="B66" s="76"/>
      <c r="C66" s="63"/>
      <c r="D66" s="39"/>
      <c r="E66" s="39"/>
      <c r="F66" s="32" t="s">
        <v>8</v>
      </c>
      <c r="G66" s="11">
        <v>0</v>
      </c>
      <c r="H66" s="54"/>
    </row>
    <row r="67" spans="1:8" ht="14.1" customHeight="1">
      <c r="A67" s="49" t="s">
        <v>18</v>
      </c>
      <c r="B67" s="74" t="s">
        <v>19</v>
      </c>
      <c r="C67" s="61" t="s">
        <v>48</v>
      </c>
      <c r="D67" s="28">
        <v>43466</v>
      </c>
      <c r="E67" s="28">
        <v>43830</v>
      </c>
      <c r="F67" s="32" t="s">
        <v>4</v>
      </c>
      <c r="G67" s="10">
        <f>G68+G69+G70+G71</f>
        <v>1688</v>
      </c>
      <c r="H67" s="52" t="s">
        <v>20</v>
      </c>
    </row>
    <row r="68" spans="1:8" ht="14.1" customHeight="1">
      <c r="A68" s="50"/>
      <c r="B68" s="75"/>
      <c r="C68" s="62"/>
      <c r="D68" s="38"/>
      <c r="E68" s="38"/>
      <c r="F68" s="32" t="s">
        <v>5</v>
      </c>
      <c r="G68" s="11">
        <v>0</v>
      </c>
      <c r="H68" s="53"/>
    </row>
    <row r="69" spans="1:8" ht="14.1" customHeight="1">
      <c r="A69" s="50"/>
      <c r="B69" s="75"/>
      <c r="C69" s="62"/>
      <c r="D69" s="38"/>
      <c r="E69" s="38"/>
      <c r="F69" s="32" t="s">
        <v>6</v>
      </c>
      <c r="G69" s="11">
        <v>0</v>
      </c>
      <c r="H69" s="53"/>
    </row>
    <row r="70" spans="1:8" ht="14.1" customHeight="1">
      <c r="A70" s="50"/>
      <c r="B70" s="75"/>
      <c r="C70" s="62"/>
      <c r="D70" s="38"/>
      <c r="E70" s="38"/>
      <c r="F70" s="32" t="s">
        <v>7</v>
      </c>
      <c r="G70" s="10">
        <v>1688</v>
      </c>
      <c r="H70" s="53"/>
    </row>
    <row r="71" spans="1:8" ht="25.5" customHeight="1">
      <c r="A71" s="51"/>
      <c r="B71" s="76"/>
      <c r="C71" s="63"/>
      <c r="D71" s="39"/>
      <c r="E71" s="39"/>
      <c r="F71" s="32" t="s">
        <v>8</v>
      </c>
      <c r="G71" s="11">
        <v>0</v>
      </c>
      <c r="H71" s="54"/>
    </row>
    <row r="72" spans="1:8" ht="14.1" customHeight="1">
      <c r="A72" s="49" t="s">
        <v>21</v>
      </c>
      <c r="B72" s="74" t="s">
        <v>22</v>
      </c>
      <c r="C72" s="61" t="s">
        <v>73</v>
      </c>
      <c r="D72" s="28">
        <v>43466</v>
      </c>
      <c r="E72" s="28">
        <v>43830</v>
      </c>
      <c r="F72" s="32" t="s">
        <v>4</v>
      </c>
      <c r="G72" s="10">
        <f>G73+G74+G75+G76</f>
        <v>320</v>
      </c>
      <c r="H72" s="52" t="s">
        <v>86</v>
      </c>
    </row>
    <row r="73" spans="1:8" ht="14.1" customHeight="1">
      <c r="A73" s="50"/>
      <c r="B73" s="75"/>
      <c r="C73" s="62"/>
      <c r="D73" s="31"/>
      <c r="E73" s="31"/>
      <c r="F73" s="40" t="s">
        <v>5</v>
      </c>
      <c r="G73" s="11">
        <v>0</v>
      </c>
      <c r="H73" s="53"/>
    </row>
    <row r="74" spans="1:8" ht="14.1" customHeight="1">
      <c r="A74" s="50"/>
      <c r="B74" s="75"/>
      <c r="C74" s="62"/>
      <c r="D74" s="31"/>
      <c r="E74" s="31"/>
      <c r="F74" s="32" t="s">
        <v>6</v>
      </c>
      <c r="G74" s="11">
        <v>0</v>
      </c>
      <c r="H74" s="53"/>
    </row>
    <row r="75" spans="1:8" ht="14.1" customHeight="1">
      <c r="A75" s="50"/>
      <c r="B75" s="75"/>
      <c r="C75" s="62"/>
      <c r="D75" s="31"/>
      <c r="E75" s="31"/>
      <c r="F75" s="32" t="s">
        <v>7</v>
      </c>
      <c r="G75" s="10">
        <v>320</v>
      </c>
      <c r="H75" s="53"/>
    </row>
    <row r="76" spans="1:8" ht="23.1" customHeight="1">
      <c r="A76" s="51"/>
      <c r="B76" s="76"/>
      <c r="C76" s="63"/>
      <c r="D76" s="33"/>
      <c r="E76" s="33"/>
      <c r="F76" s="32" t="s">
        <v>8</v>
      </c>
      <c r="G76" s="12">
        <v>0</v>
      </c>
      <c r="H76" s="54"/>
    </row>
    <row r="77" spans="1:8" ht="15" customHeight="1">
      <c r="A77" s="49" t="s">
        <v>23</v>
      </c>
      <c r="B77" s="74" t="s">
        <v>54</v>
      </c>
      <c r="C77" s="61" t="s">
        <v>63</v>
      </c>
      <c r="D77" s="28">
        <v>43466</v>
      </c>
      <c r="E77" s="28">
        <v>43830</v>
      </c>
      <c r="F77" s="32" t="s">
        <v>4</v>
      </c>
      <c r="G77" s="10">
        <f>G78+G79+G80+G81</f>
        <v>214</v>
      </c>
      <c r="H77" s="52" t="s">
        <v>85</v>
      </c>
    </row>
    <row r="78" spans="1:8" ht="15" customHeight="1">
      <c r="A78" s="50"/>
      <c r="B78" s="75"/>
      <c r="C78" s="62"/>
      <c r="D78" s="38"/>
      <c r="E78" s="38"/>
      <c r="F78" s="32" t="s">
        <v>5</v>
      </c>
      <c r="G78" s="11">
        <v>0</v>
      </c>
      <c r="H78" s="53"/>
    </row>
    <row r="79" spans="1:8" ht="15" customHeight="1">
      <c r="A79" s="50"/>
      <c r="B79" s="75"/>
      <c r="C79" s="62"/>
      <c r="D79" s="38"/>
      <c r="E79" s="38"/>
      <c r="F79" s="32" t="s">
        <v>6</v>
      </c>
      <c r="G79" s="10">
        <v>214</v>
      </c>
      <c r="H79" s="53"/>
    </row>
    <row r="80" spans="1:8" ht="15" customHeight="1">
      <c r="A80" s="50"/>
      <c r="B80" s="75"/>
      <c r="C80" s="62"/>
      <c r="D80" s="38"/>
      <c r="E80" s="38"/>
      <c r="F80" s="32" t="s">
        <v>7</v>
      </c>
      <c r="G80" s="11">
        <v>0</v>
      </c>
      <c r="H80" s="53"/>
    </row>
    <row r="81" spans="1:10" ht="29.25" customHeight="1">
      <c r="A81" s="51"/>
      <c r="B81" s="76"/>
      <c r="C81" s="63"/>
      <c r="D81" s="39"/>
      <c r="E81" s="39"/>
      <c r="F81" s="32" t="s">
        <v>8</v>
      </c>
      <c r="G81" s="12">
        <v>0</v>
      </c>
      <c r="H81" s="54"/>
    </row>
    <row r="82" spans="1:10" ht="15" customHeight="1">
      <c r="A82" s="37" t="s">
        <v>88</v>
      </c>
      <c r="B82" s="74" t="s">
        <v>109</v>
      </c>
      <c r="C82" s="77" t="s">
        <v>108</v>
      </c>
      <c r="D82" s="28">
        <v>43647</v>
      </c>
      <c r="E82" s="28">
        <v>43830</v>
      </c>
      <c r="F82" s="32" t="s">
        <v>4</v>
      </c>
      <c r="G82" s="10">
        <f>G83+G84+G85+G86</f>
        <v>394.7</v>
      </c>
      <c r="H82" s="52" t="s">
        <v>98</v>
      </c>
    </row>
    <row r="83" spans="1:10" ht="15" customHeight="1">
      <c r="A83" s="37"/>
      <c r="B83" s="75"/>
      <c r="C83" s="78"/>
      <c r="D83" s="38"/>
      <c r="E83" s="38"/>
      <c r="F83" s="32" t="s">
        <v>5</v>
      </c>
      <c r="G83" s="11">
        <v>0</v>
      </c>
      <c r="H83" s="53"/>
    </row>
    <row r="84" spans="1:10" ht="15" customHeight="1">
      <c r="A84" s="37"/>
      <c r="B84" s="75"/>
      <c r="C84" s="78"/>
      <c r="D84" s="38"/>
      <c r="E84" s="38"/>
      <c r="F84" s="32" t="s">
        <v>6</v>
      </c>
      <c r="G84" s="10">
        <v>374.9</v>
      </c>
      <c r="H84" s="53"/>
    </row>
    <row r="85" spans="1:10" ht="15" customHeight="1">
      <c r="A85" s="37"/>
      <c r="B85" s="75"/>
      <c r="C85" s="78"/>
      <c r="D85" s="38"/>
      <c r="E85" s="38"/>
      <c r="F85" s="32" t="s">
        <v>7</v>
      </c>
      <c r="G85" s="10">
        <v>19.8</v>
      </c>
      <c r="H85" s="53"/>
    </row>
    <row r="86" spans="1:10" ht="30" customHeight="1">
      <c r="A86" s="37"/>
      <c r="B86" s="76"/>
      <c r="C86" s="79"/>
      <c r="D86" s="39"/>
      <c r="E86" s="39"/>
      <c r="F86" s="32" t="s">
        <v>8</v>
      </c>
      <c r="G86" s="12">
        <v>0</v>
      </c>
      <c r="H86" s="54"/>
    </row>
    <row r="87" spans="1:10" ht="15" customHeight="1">
      <c r="A87" s="49" t="s">
        <v>24</v>
      </c>
      <c r="B87" s="80" t="s">
        <v>69</v>
      </c>
      <c r="C87" s="55" t="s">
        <v>74</v>
      </c>
      <c r="D87" s="28"/>
      <c r="E87" s="28"/>
      <c r="F87" s="12" t="s">
        <v>4</v>
      </c>
      <c r="G87" s="22">
        <f>G88+G89+G90+G91</f>
        <v>5</v>
      </c>
      <c r="H87" s="88"/>
      <c r="J87" s="5"/>
    </row>
    <row r="88" spans="1:10" ht="15" customHeight="1">
      <c r="A88" s="50"/>
      <c r="B88" s="81"/>
      <c r="C88" s="56"/>
      <c r="D88" s="31"/>
      <c r="E88" s="31"/>
      <c r="F88" s="32" t="s">
        <v>5</v>
      </c>
      <c r="G88" s="11">
        <f>G93+G103+G118</f>
        <v>0</v>
      </c>
      <c r="H88" s="89"/>
    </row>
    <row r="89" spans="1:10" ht="15" customHeight="1">
      <c r="A89" s="50"/>
      <c r="B89" s="81"/>
      <c r="C89" s="56"/>
      <c r="D89" s="31"/>
      <c r="E89" s="31"/>
      <c r="F89" s="32" t="s">
        <v>6</v>
      </c>
      <c r="G89" s="11">
        <f>G94+G104+G119</f>
        <v>0</v>
      </c>
      <c r="H89" s="89"/>
    </row>
    <row r="90" spans="1:10" ht="15" customHeight="1">
      <c r="A90" s="50"/>
      <c r="B90" s="81"/>
      <c r="C90" s="56"/>
      <c r="D90" s="31"/>
      <c r="E90" s="31"/>
      <c r="F90" s="32" t="s">
        <v>7</v>
      </c>
      <c r="G90" s="10">
        <f>G95+G105+G120</f>
        <v>5</v>
      </c>
      <c r="H90" s="89"/>
    </row>
    <row r="91" spans="1:10" ht="25.5" customHeight="1">
      <c r="A91" s="51"/>
      <c r="B91" s="82"/>
      <c r="C91" s="57"/>
      <c r="D91" s="33"/>
      <c r="E91" s="33"/>
      <c r="F91" s="32" t="s">
        <v>8</v>
      </c>
      <c r="G91" s="12">
        <f>G96+G121</f>
        <v>0</v>
      </c>
      <c r="H91" s="90"/>
    </row>
    <row r="92" spans="1:10" ht="15" customHeight="1">
      <c r="A92" s="49" t="s">
        <v>25</v>
      </c>
      <c r="B92" s="74" t="s">
        <v>26</v>
      </c>
      <c r="C92" s="55" t="s">
        <v>74</v>
      </c>
      <c r="D92" s="28">
        <v>43466</v>
      </c>
      <c r="E92" s="28">
        <v>43830</v>
      </c>
      <c r="F92" s="12" t="s">
        <v>4</v>
      </c>
      <c r="G92" s="12">
        <v>0</v>
      </c>
      <c r="H92" s="52" t="s">
        <v>53</v>
      </c>
      <c r="J92" s="5"/>
    </row>
    <row r="93" spans="1:10" ht="15" customHeight="1">
      <c r="A93" s="50"/>
      <c r="B93" s="75"/>
      <c r="C93" s="56"/>
      <c r="D93" s="31"/>
      <c r="E93" s="31"/>
      <c r="F93" s="41" t="s">
        <v>5</v>
      </c>
      <c r="G93" s="13">
        <f>G98</f>
        <v>0</v>
      </c>
      <c r="H93" s="53"/>
    </row>
    <row r="94" spans="1:10" ht="15" customHeight="1">
      <c r="A94" s="50"/>
      <c r="B94" s="75"/>
      <c r="C94" s="56"/>
      <c r="D94" s="31"/>
      <c r="E94" s="31"/>
      <c r="F94" s="32" t="s">
        <v>6</v>
      </c>
      <c r="G94" s="12">
        <v>0</v>
      </c>
      <c r="H94" s="53"/>
    </row>
    <row r="95" spans="1:10" ht="15" customHeight="1">
      <c r="A95" s="50"/>
      <c r="B95" s="75"/>
      <c r="C95" s="56"/>
      <c r="D95" s="31"/>
      <c r="E95" s="31"/>
      <c r="F95" s="32" t="s">
        <v>7</v>
      </c>
      <c r="G95" s="12">
        <v>0</v>
      </c>
      <c r="H95" s="53"/>
      <c r="I95" s="3"/>
    </row>
    <row r="96" spans="1:10" ht="20.100000000000001" customHeight="1">
      <c r="A96" s="50"/>
      <c r="B96" s="75"/>
      <c r="C96" s="56"/>
      <c r="D96" s="31"/>
      <c r="E96" s="31"/>
      <c r="F96" s="42" t="s">
        <v>8</v>
      </c>
      <c r="G96" s="14">
        <v>0</v>
      </c>
      <c r="H96" s="53"/>
    </row>
    <row r="97" spans="1:10" ht="18" customHeight="1">
      <c r="A97" s="49" t="s">
        <v>27</v>
      </c>
      <c r="B97" s="74" t="s">
        <v>65</v>
      </c>
      <c r="C97" s="55" t="s">
        <v>75</v>
      </c>
      <c r="D97" s="28">
        <v>43466</v>
      </c>
      <c r="E97" s="28">
        <v>43830</v>
      </c>
      <c r="F97" s="12" t="s">
        <v>4</v>
      </c>
      <c r="G97" s="12">
        <v>0</v>
      </c>
      <c r="H97" s="52" t="s">
        <v>84</v>
      </c>
    </row>
    <row r="98" spans="1:10" ht="18" customHeight="1">
      <c r="A98" s="50"/>
      <c r="B98" s="75"/>
      <c r="C98" s="56"/>
      <c r="D98" s="31"/>
      <c r="E98" s="31"/>
      <c r="F98" s="32" t="s">
        <v>5</v>
      </c>
      <c r="G98" s="12">
        <v>0</v>
      </c>
      <c r="H98" s="53"/>
    </row>
    <row r="99" spans="1:10" ht="18" customHeight="1">
      <c r="A99" s="50"/>
      <c r="B99" s="75"/>
      <c r="C99" s="56"/>
      <c r="D99" s="31"/>
      <c r="E99" s="31"/>
      <c r="F99" s="32" t="s">
        <v>6</v>
      </c>
      <c r="G99" s="12">
        <v>0</v>
      </c>
      <c r="H99" s="53"/>
    </row>
    <row r="100" spans="1:10" ht="18" customHeight="1">
      <c r="A100" s="50"/>
      <c r="B100" s="75"/>
      <c r="C100" s="56"/>
      <c r="D100" s="31"/>
      <c r="E100" s="31"/>
      <c r="F100" s="32" t="s">
        <v>7</v>
      </c>
      <c r="G100" s="12">
        <v>0</v>
      </c>
      <c r="H100" s="53"/>
      <c r="I100" s="3"/>
    </row>
    <row r="101" spans="1:10" ht="20.25" customHeight="1">
      <c r="A101" s="51"/>
      <c r="B101" s="76"/>
      <c r="C101" s="57"/>
      <c r="D101" s="33"/>
      <c r="E101" s="33"/>
      <c r="F101" s="32" t="s">
        <v>8</v>
      </c>
      <c r="G101" s="12">
        <v>0</v>
      </c>
      <c r="H101" s="54"/>
    </row>
    <row r="102" spans="1:10" ht="12" customHeight="1">
      <c r="A102" s="49" t="s">
        <v>28</v>
      </c>
      <c r="B102" s="74" t="s">
        <v>57</v>
      </c>
      <c r="C102" s="55" t="s">
        <v>76</v>
      </c>
      <c r="D102" s="28">
        <v>43466</v>
      </c>
      <c r="E102" s="28">
        <v>43830</v>
      </c>
      <c r="F102" s="12" t="s">
        <v>4</v>
      </c>
      <c r="G102" s="12">
        <f>G103+G104+G105+G106</f>
        <v>0</v>
      </c>
      <c r="H102" s="52" t="s">
        <v>58</v>
      </c>
      <c r="J102" s="5"/>
    </row>
    <row r="103" spans="1:10" ht="12" customHeight="1">
      <c r="A103" s="50"/>
      <c r="B103" s="75"/>
      <c r="C103" s="56"/>
      <c r="D103" s="31"/>
      <c r="E103" s="31"/>
      <c r="F103" s="32" t="s">
        <v>5</v>
      </c>
      <c r="G103" s="12">
        <f>G108+G113</f>
        <v>0</v>
      </c>
      <c r="H103" s="53"/>
    </row>
    <row r="104" spans="1:10" ht="12" customHeight="1">
      <c r="A104" s="50"/>
      <c r="B104" s="75"/>
      <c r="C104" s="56"/>
      <c r="D104" s="31"/>
      <c r="E104" s="31"/>
      <c r="F104" s="32" t="s">
        <v>6</v>
      </c>
      <c r="G104" s="12">
        <f>G109+G114</f>
        <v>0</v>
      </c>
      <c r="H104" s="53"/>
    </row>
    <row r="105" spans="1:10" ht="12" customHeight="1">
      <c r="A105" s="50"/>
      <c r="B105" s="75"/>
      <c r="C105" s="56"/>
      <c r="D105" s="31"/>
      <c r="E105" s="31"/>
      <c r="F105" s="42" t="s">
        <v>7</v>
      </c>
      <c r="G105" s="16">
        <f>G110+G115</f>
        <v>0</v>
      </c>
      <c r="H105" s="53"/>
    </row>
    <row r="106" spans="1:10" ht="20.100000000000001" customHeight="1">
      <c r="A106" s="51"/>
      <c r="B106" s="76"/>
      <c r="C106" s="57"/>
      <c r="D106" s="33"/>
      <c r="E106" s="33"/>
      <c r="F106" s="32" t="s">
        <v>8</v>
      </c>
      <c r="G106" s="17">
        <f>G111+G116</f>
        <v>0</v>
      </c>
      <c r="H106" s="54"/>
    </row>
    <row r="107" spans="1:10" ht="12" customHeight="1">
      <c r="A107" s="49" t="s">
        <v>29</v>
      </c>
      <c r="B107" s="74" t="s">
        <v>30</v>
      </c>
      <c r="C107" s="55" t="s">
        <v>64</v>
      </c>
      <c r="D107" s="28">
        <v>43466</v>
      </c>
      <c r="E107" s="28">
        <v>43830</v>
      </c>
      <c r="F107" s="35" t="s">
        <v>4</v>
      </c>
      <c r="G107" s="18">
        <f>SUM(G108:G111)</f>
        <v>0</v>
      </c>
      <c r="H107" s="52" t="s">
        <v>31</v>
      </c>
      <c r="I107" s="3"/>
    </row>
    <row r="108" spans="1:10" ht="12" customHeight="1">
      <c r="A108" s="50"/>
      <c r="B108" s="75"/>
      <c r="C108" s="56"/>
      <c r="D108" s="31"/>
      <c r="E108" s="31"/>
      <c r="F108" s="35" t="s">
        <v>5</v>
      </c>
      <c r="G108" s="19">
        <v>0</v>
      </c>
      <c r="H108" s="53"/>
    </row>
    <row r="109" spans="1:10" ht="12" customHeight="1">
      <c r="A109" s="50"/>
      <c r="B109" s="75"/>
      <c r="C109" s="56"/>
      <c r="D109" s="31"/>
      <c r="E109" s="31"/>
      <c r="F109" s="32" t="s">
        <v>6</v>
      </c>
      <c r="G109" s="12">
        <v>0</v>
      </c>
      <c r="H109" s="53"/>
    </row>
    <row r="110" spans="1:10" ht="12" customHeight="1">
      <c r="A110" s="50"/>
      <c r="B110" s="75"/>
      <c r="C110" s="56"/>
      <c r="D110" s="31"/>
      <c r="E110" s="31"/>
      <c r="F110" s="32" t="s">
        <v>7</v>
      </c>
      <c r="G110" s="12">
        <v>0</v>
      </c>
      <c r="H110" s="53"/>
    </row>
    <row r="111" spans="1:10" ht="20.100000000000001" customHeight="1">
      <c r="A111" s="51"/>
      <c r="B111" s="76"/>
      <c r="C111" s="57"/>
      <c r="D111" s="33"/>
      <c r="E111" s="33"/>
      <c r="F111" s="32" t="s">
        <v>8</v>
      </c>
      <c r="G111" s="12">
        <v>0</v>
      </c>
      <c r="H111" s="54"/>
    </row>
    <row r="112" spans="1:10" ht="12" customHeight="1">
      <c r="A112" s="64" t="s">
        <v>32</v>
      </c>
      <c r="B112" s="74" t="s">
        <v>33</v>
      </c>
      <c r="C112" s="55" t="s">
        <v>76</v>
      </c>
      <c r="D112" s="28">
        <v>43466</v>
      </c>
      <c r="E112" s="28">
        <v>43830</v>
      </c>
      <c r="F112" s="43" t="s">
        <v>4</v>
      </c>
      <c r="G112" s="20">
        <f>G113+G114+G115+G116</f>
        <v>0</v>
      </c>
      <c r="H112" s="52" t="s">
        <v>34</v>
      </c>
      <c r="I112" s="3"/>
    </row>
    <row r="113" spans="1:9" ht="12" customHeight="1">
      <c r="A113" s="64"/>
      <c r="B113" s="75"/>
      <c r="C113" s="56"/>
      <c r="D113" s="44"/>
      <c r="E113" s="44"/>
      <c r="F113" s="43" t="s">
        <v>5</v>
      </c>
      <c r="G113" s="20">
        <v>0</v>
      </c>
      <c r="H113" s="53"/>
    </row>
    <row r="114" spans="1:9" ht="12" customHeight="1">
      <c r="A114" s="64"/>
      <c r="B114" s="75"/>
      <c r="C114" s="56"/>
      <c r="D114" s="44"/>
      <c r="E114" s="44"/>
      <c r="F114" s="43" t="s">
        <v>6</v>
      </c>
      <c r="G114" s="20">
        <v>0</v>
      </c>
      <c r="H114" s="53"/>
    </row>
    <row r="115" spans="1:9" ht="12" customHeight="1">
      <c r="A115" s="64"/>
      <c r="B115" s="75"/>
      <c r="C115" s="56"/>
      <c r="D115" s="44"/>
      <c r="E115" s="44"/>
      <c r="F115" s="43" t="s">
        <v>7</v>
      </c>
      <c r="G115" s="20">
        <v>0</v>
      </c>
      <c r="H115" s="53"/>
      <c r="I115" s="3"/>
    </row>
    <row r="116" spans="1:9" ht="20.100000000000001" customHeight="1">
      <c r="A116" s="64"/>
      <c r="B116" s="76"/>
      <c r="C116" s="57"/>
      <c r="D116" s="45"/>
      <c r="E116" s="45"/>
      <c r="F116" s="43" t="s">
        <v>8</v>
      </c>
      <c r="G116" s="20">
        <v>0</v>
      </c>
      <c r="H116" s="54"/>
    </row>
    <row r="117" spans="1:9" ht="12" customHeight="1">
      <c r="A117" s="64" t="s">
        <v>35</v>
      </c>
      <c r="B117" s="65" t="s">
        <v>36</v>
      </c>
      <c r="C117" s="55" t="s">
        <v>77</v>
      </c>
      <c r="D117" s="28">
        <v>43466</v>
      </c>
      <c r="E117" s="28">
        <v>43830</v>
      </c>
      <c r="F117" s="46" t="s">
        <v>4</v>
      </c>
      <c r="G117" s="23">
        <f>G118+G119+G120+G121</f>
        <v>5</v>
      </c>
      <c r="H117" s="52" t="s">
        <v>52</v>
      </c>
    </row>
    <row r="118" spans="1:9" ht="12" customHeight="1">
      <c r="A118" s="64"/>
      <c r="B118" s="66"/>
      <c r="C118" s="56"/>
      <c r="D118" s="44"/>
      <c r="E118" s="44"/>
      <c r="F118" s="43" t="s">
        <v>5</v>
      </c>
      <c r="G118" s="21">
        <f>G123+G130</f>
        <v>0</v>
      </c>
      <c r="H118" s="53"/>
    </row>
    <row r="119" spans="1:9" ht="12" customHeight="1">
      <c r="A119" s="64"/>
      <c r="B119" s="66"/>
      <c r="C119" s="56"/>
      <c r="D119" s="44"/>
      <c r="E119" s="44"/>
      <c r="F119" s="43" t="s">
        <v>6</v>
      </c>
      <c r="G119" s="21">
        <f>G124+G131</f>
        <v>0</v>
      </c>
      <c r="H119" s="53"/>
    </row>
    <row r="120" spans="1:9" ht="12" customHeight="1">
      <c r="A120" s="64"/>
      <c r="B120" s="66"/>
      <c r="C120" s="56"/>
      <c r="D120" s="44"/>
      <c r="E120" s="44"/>
      <c r="F120" s="43" t="s">
        <v>7</v>
      </c>
      <c r="G120" s="24">
        <f>G125+G132</f>
        <v>5</v>
      </c>
      <c r="H120" s="53"/>
    </row>
    <row r="121" spans="1:9" ht="20.100000000000001" customHeight="1">
      <c r="A121" s="64"/>
      <c r="B121" s="67"/>
      <c r="C121" s="57"/>
      <c r="D121" s="45"/>
      <c r="E121" s="45"/>
      <c r="F121" s="43" t="s">
        <v>8</v>
      </c>
      <c r="G121" s="21">
        <f>G128</f>
        <v>0</v>
      </c>
      <c r="H121" s="54"/>
    </row>
    <row r="122" spans="1:9" ht="12" customHeight="1">
      <c r="A122" s="49" t="s">
        <v>37</v>
      </c>
      <c r="B122" s="74" t="s">
        <v>38</v>
      </c>
      <c r="C122" s="55" t="s">
        <v>49</v>
      </c>
      <c r="D122" s="28">
        <v>43466</v>
      </c>
      <c r="E122" s="28">
        <v>43830</v>
      </c>
      <c r="F122" s="43" t="s">
        <v>4</v>
      </c>
      <c r="G122" s="21">
        <f>G123+G124+G126</f>
        <v>0</v>
      </c>
      <c r="H122" s="52" t="s">
        <v>56</v>
      </c>
    </row>
    <row r="123" spans="1:9" ht="12" customHeight="1">
      <c r="A123" s="50"/>
      <c r="B123" s="75"/>
      <c r="C123" s="56"/>
      <c r="D123" s="31"/>
      <c r="E123" s="31"/>
      <c r="F123" s="32" t="s">
        <v>5</v>
      </c>
      <c r="G123" s="11">
        <v>0</v>
      </c>
      <c r="H123" s="53"/>
    </row>
    <row r="124" spans="1:9" ht="12" customHeight="1">
      <c r="A124" s="50"/>
      <c r="B124" s="75"/>
      <c r="C124" s="56"/>
      <c r="D124" s="31"/>
      <c r="E124" s="31"/>
      <c r="F124" s="32" t="s">
        <v>6</v>
      </c>
      <c r="G124" s="11">
        <v>0</v>
      </c>
      <c r="H124" s="53"/>
    </row>
    <row r="125" spans="1:9" ht="12" customHeight="1">
      <c r="A125" s="50"/>
      <c r="B125" s="75"/>
      <c r="C125" s="56"/>
      <c r="D125" s="31"/>
      <c r="E125" s="31"/>
      <c r="F125" s="32" t="s">
        <v>7</v>
      </c>
      <c r="G125" s="10">
        <v>5</v>
      </c>
      <c r="H125" s="53"/>
    </row>
    <row r="126" spans="1:9" ht="20.100000000000001" customHeight="1">
      <c r="A126" s="51"/>
      <c r="B126" s="76"/>
      <c r="C126" s="57"/>
      <c r="D126" s="33"/>
      <c r="E126" s="33"/>
      <c r="F126" s="43" t="s">
        <v>8</v>
      </c>
      <c r="G126" s="21">
        <v>0</v>
      </c>
      <c r="H126" s="54"/>
    </row>
    <row r="127" spans="1:9" ht="38.1" customHeight="1">
      <c r="A127" s="64" t="s">
        <v>39</v>
      </c>
      <c r="B127" s="74" t="s">
        <v>51</v>
      </c>
      <c r="C127" s="55" t="s">
        <v>62</v>
      </c>
      <c r="D127" s="28">
        <v>43466</v>
      </c>
      <c r="E127" s="28">
        <v>43830</v>
      </c>
      <c r="F127" s="32" t="s">
        <v>4</v>
      </c>
      <c r="G127" s="12">
        <f>G128</f>
        <v>0</v>
      </c>
      <c r="H127" s="52" t="s">
        <v>40</v>
      </c>
    </row>
    <row r="128" spans="1:9" ht="27.75" customHeight="1">
      <c r="A128" s="64"/>
      <c r="B128" s="76"/>
      <c r="C128" s="57"/>
      <c r="D128" s="33"/>
      <c r="E128" s="33"/>
      <c r="F128" s="32" t="s">
        <v>8</v>
      </c>
      <c r="G128" s="12">
        <v>0</v>
      </c>
      <c r="H128" s="54"/>
    </row>
    <row r="129" spans="1:8" ht="30" customHeight="1">
      <c r="A129" s="64" t="s">
        <v>41</v>
      </c>
      <c r="B129" s="65" t="s">
        <v>72</v>
      </c>
      <c r="C129" s="55" t="s">
        <v>78</v>
      </c>
      <c r="D129" s="28">
        <v>43466</v>
      </c>
      <c r="E129" s="28">
        <v>43830</v>
      </c>
      <c r="F129" s="12" t="s">
        <v>4</v>
      </c>
      <c r="G129" s="20">
        <f>G130+G131+G132</f>
        <v>0</v>
      </c>
      <c r="H129" s="52" t="s">
        <v>42</v>
      </c>
    </row>
    <row r="130" spans="1:8" ht="30" customHeight="1">
      <c r="A130" s="64"/>
      <c r="B130" s="66"/>
      <c r="C130" s="56"/>
      <c r="D130" s="31"/>
      <c r="E130" s="31"/>
      <c r="F130" s="32" t="s">
        <v>5</v>
      </c>
      <c r="G130" s="20">
        <v>0</v>
      </c>
      <c r="H130" s="53"/>
    </row>
    <row r="131" spans="1:8" ht="30" customHeight="1">
      <c r="A131" s="64"/>
      <c r="B131" s="66"/>
      <c r="C131" s="56"/>
      <c r="D131" s="31"/>
      <c r="E131" s="31"/>
      <c r="F131" s="32" t="s">
        <v>6</v>
      </c>
      <c r="G131" s="20">
        <v>0</v>
      </c>
      <c r="H131" s="53"/>
    </row>
    <row r="132" spans="1:8" ht="14.25" customHeight="1">
      <c r="A132" s="64"/>
      <c r="B132" s="67"/>
      <c r="C132" s="57"/>
      <c r="D132" s="33"/>
      <c r="E132" s="33"/>
      <c r="F132" s="32" t="s">
        <v>7</v>
      </c>
      <c r="G132" s="20">
        <v>0</v>
      </c>
      <c r="H132" s="54"/>
    </row>
    <row r="133" spans="1:8" ht="15.95" customHeight="1">
      <c r="A133" s="49" t="s">
        <v>89</v>
      </c>
      <c r="B133" s="80" t="s">
        <v>99</v>
      </c>
      <c r="C133" s="55" t="s">
        <v>100</v>
      </c>
      <c r="D133" s="58">
        <v>43647</v>
      </c>
      <c r="E133" s="58">
        <v>43830</v>
      </c>
      <c r="F133" s="32" t="s">
        <v>4</v>
      </c>
      <c r="G133" s="27">
        <f>G134+G135+G136</f>
        <v>650</v>
      </c>
      <c r="H133" s="52" t="s">
        <v>90</v>
      </c>
    </row>
    <row r="134" spans="1:8" ht="15.95" customHeight="1">
      <c r="A134" s="50"/>
      <c r="B134" s="81"/>
      <c r="C134" s="56"/>
      <c r="D134" s="59"/>
      <c r="E134" s="59"/>
      <c r="F134" s="47" t="s">
        <v>5</v>
      </c>
      <c r="G134" s="9">
        <v>0</v>
      </c>
      <c r="H134" s="53"/>
    </row>
    <row r="135" spans="1:8" ht="15.95" customHeight="1">
      <c r="A135" s="50"/>
      <c r="B135" s="81"/>
      <c r="C135" s="56"/>
      <c r="D135" s="59"/>
      <c r="E135" s="59"/>
      <c r="F135" s="47" t="s">
        <v>6</v>
      </c>
      <c r="G135" s="8">
        <v>650</v>
      </c>
      <c r="H135" s="53"/>
    </row>
    <row r="136" spans="1:8" ht="15.95" customHeight="1">
      <c r="A136" s="51"/>
      <c r="B136" s="82"/>
      <c r="C136" s="57"/>
      <c r="D136" s="60"/>
      <c r="E136" s="60"/>
      <c r="F136" s="47" t="s">
        <v>7</v>
      </c>
      <c r="G136" s="9">
        <v>0</v>
      </c>
      <c r="H136" s="54"/>
    </row>
  </sheetData>
  <mergeCells count="132">
    <mergeCell ref="D133:D136"/>
    <mergeCell ref="E133:E136"/>
    <mergeCell ref="A133:A136"/>
    <mergeCell ref="B133:B136"/>
    <mergeCell ref="C133:C136"/>
    <mergeCell ref="H133:H136"/>
    <mergeCell ref="G1:H1"/>
    <mergeCell ref="G3:H3"/>
    <mergeCell ref="G4:H4"/>
    <mergeCell ref="G5:H5"/>
    <mergeCell ref="C15:C19"/>
    <mergeCell ref="H52:H56"/>
    <mergeCell ref="C20:C21"/>
    <mergeCell ref="A6:H6"/>
    <mergeCell ref="C8:C9"/>
    <mergeCell ref="H15:H19"/>
    <mergeCell ref="D8:E8"/>
    <mergeCell ref="F20:F21"/>
    <mergeCell ref="A10:A14"/>
    <mergeCell ref="B20:B21"/>
    <mergeCell ref="B97:B101"/>
    <mergeCell ref="A92:A96"/>
    <mergeCell ref="A87:A91"/>
    <mergeCell ref="C57:C61"/>
    <mergeCell ref="A62:A66"/>
    <mergeCell ref="B62:B66"/>
    <mergeCell ref="A67:A71"/>
    <mergeCell ref="A22:A26"/>
    <mergeCell ref="H10:H14"/>
    <mergeCell ref="H8:H9"/>
    <mergeCell ref="H57:H61"/>
    <mergeCell ref="H67:H71"/>
    <mergeCell ref="H22:H26"/>
    <mergeCell ref="D27:D31"/>
    <mergeCell ref="A47:A51"/>
    <mergeCell ref="B47:B51"/>
    <mergeCell ref="C47:C51"/>
    <mergeCell ref="H47:H51"/>
    <mergeCell ref="B15:B19"/>
    <mergeCell ref="H20:H21"/>
    <mergeCell ref="B22:B26"/>
    <mergeCell ref="C22:C26"/>
    <mergeCell ref="D22:D26"/>
    <mergeCell ref="E22:E26"/>
    <mergeCell ref="A8:A9"/>
    <mergeCell ref="B8:B9"/>
    <mergeCell ref="F8:F9"/>
    <mergeCell ref="G20:G21"/>
    <mergeCell ref="B10:B14"/>
    <mergeCell ref="A15:A19"/>
    <mergeCell ref="C10:C14"/>
    <mergeCell ref="G8:G9"/>
    <mergeCell ref="H87:H91"/>
    <mergeCell ref="A122:A126"/>
    <mergeCell ref="B122:B126"/>
    <mergeCell ref="C122:C126"/>
    <mergeCell ref="H122:H126"/>
    <mergeCell ref="C107:C111"/>
    <mergeCell ref="H107:H111"/>
    <mergeCell ref="C97:C101"/>
    <mergeCell ref="A112:A116"/>
    <mergeCell ref="B112:B116"/>
    <mergeCell ref="C112:C116"/>
    <mergeCell ref="H112:H116"/>
    <mergeCell ref="A107:A111"/>
    <mergeCell ref="B107:B111"/>
    <mergeCell ref="B102:B106"/>
    <mergeCell ref="C102:C106"/>
    <mergeCell ref="H102:H106"/>
    <mergeCell ref="A97:A101"/>
    <mergeCell ref="H97:H101"/>
    <mergeCell ref="A102:A106"/>
    <mergeCell ref="B87:B91"/>
    <mergeCell ref="C87:C91"/>
    <mergeCell ref="H117:H121"/>
    <mergeCell ref="A129:A132"/>
    <mergeCell ref="B129:B132"/>
    <mergeCell ref="C129:C132"/>
    <mergeCell ref="H129:H132"/>
    <mergeCell ref="H127:H128"/>
    <mergeCell ref="B92:B96"/>
    <mergeCell ref="C92:C96"/>
    <mergeCell ref="H92:H96"/>
    <mergeCell ref="A127:A128"/>
    <mergeCell ref="B127:B128"/>
    <mergeCell ref="A27:A31"/>
    <mergeCell ref="B27:B31"/>
    <mergeCell ref="C27:C31"/>
    <mergeCell ref="C127:C128"/>
    <mergeCell ref="A117:A121"/>
    <mergeCell ref="B117:B121"/>
    <mergeCell ref="C117:C121"/>
    <mergeCell ref="A52:A56"/>
    <mergeCell ref="B52:B56"/>
    <mergeCell ref="C52:C56"/>
    <mergeCell ref="A77:A81"/>
    <mergeCell ref="B77:B81"/>
    <mergeCell ref="C67:C71"/>
    <mergeCell ref="A57:A61"/>
    <mergeCell ref="B57:B61"/>
    <mergeCell ref="C62:C66"/>
    <mergeCell ref="A72:A76"/>
    <mergeCell ref="B67:B71"/>
    <mergeCell ref="C72:C76"/>
    <mergeCell ref="B82:B86"/>
    <mergeCell ref="C82:C86"/>
    <mergeCell ref="B72:B76"/>
    <mergeCell ref="A32:A36"/>
    <mergeCell ref="B32:B36"/>
    <mergeCell ref="C32:C36"/>
    <mergeCell ref="D32:D36"/>
    <mergeCell ref="E32:E36"/>
    <mergeCell ref="H32:H36"/>
    <mergeCell ref="H82:H86"/>
    <mergeCell ref="E27:E31"/>
    <mergeCell ref="H27:H31"/>
    <mergeCell ref="H77:H81"/>
    <mergeCell ref="H72:H76"/>
    <mergeCell ref="H62:H66"/>
    <mergeCell ref="C77:C81"/>
    <mergeCell ref="A42:A46"/>
    <mergeCell ref="B42:B46"/>
    <mergeCell ref="C42:C46"/>
    <mergeCell ref="D42:D46"/>
    <mergeCell ref="E42:E46"/>
    <mergeCell ref="H42:H46"/>
    <mergeCell ref="A37:A41"/>
    <mergeCell ref="B37:B41"/>
    <mergeCell ref="C37:C41"/>
    <mergeCell ref="D37:D41"/>
    <mergeCell ref="E37:E41"/>
    <mergeCell ref="H37:H41"/>
  </mergeCells>
  <phoneticPr fontId="0" type="noConversion"/>
  <pageMargins left="0.39370078740157483" right="0.19685039370078741" top="0.39370078740157483" bottom="0.31496062992125984" header="0.31496062992125984" footer="0.31496062992125984"/>
  <pageSetup paperSize="9" scale="93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2019-08-09T10:33:36Z</cp:lastPrinted>
  <dcterms:created xsi:type="dcterms:W3CDTF">1996-10-08T23:32:33Z</dcterms:created>
  <dcterms:modified xsi:type="dcterms:W3CDTF">2019-09-19T07:22:28Z</dcterms:modified>
</cp:coreProperties>
</file>