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15" windowWidth="15480" windowHeight="1164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24519"/>
</workbook>
</file>

<file path=xl/calcChain.xml><?xml version="1.0" encoding="utf-8"?>
<calcChain xmlns="http://schemas.openxmlformats.org/spreadsheetml/2006/main">
  <c r="AE211" i="2"/>
  <c r="AE241"/>
  <c r="AE238"/>
  <c r="AE95"/>
  <c r="AE86"/>
  <c r="AE83"/>
  <c r="N70"/>
  <c r="AE70"/>
  <c r="AE61"/>
  <c r="AE60" s="1"/>
  <c r="N49"/>
  <c r="AE49"/>
  <c r="AE92"/>
  <c r="AE91"/>
  <c r="AE105"/>
  <c r="AE104"/>
  <c r="AE103" s="1"/>
  <c r="AO103" s="1"/>
  <c r="AE127"/>
  <c r="AE126" s="1"/>
  <c r="N130"/>
  <c r="AE130"/>
  <c r="AE149"/>
  <c r="N140"/>
  <c r="AE141"/>
  <c r="AE144"/>
  <c r="AE140" s="1"/>
  <c r="N139"/>
  <c r="N173"/>
  <c r="AE173"/>
  <c r="AE159"/>
  <c r="N186"/>
  <c r="AE186"/>
  <c r="N196"/>
  <c r="AE201"/>
  <c r="AE196" s="1"/>
  <c r="AO196" s="1"/>
  <c r="N234"/>
  <c r="N207"/>
  <c r="N248"/>
  <c r="AE208"/>
  <c r="AE207" s="1"/>
  <c r="AO207" s="1"/>
  <c r="AE219"/>
  <c r="AE226"/>
  <c r="AE228"/>
  <c r="AO228" s="1"/>
  <c r="AE234"/>
  <c r="AE245"/>
  <c r="AE244" s="1"/>
  <c r="AE9"/>
  <c r="AE33"/>
  <c r="AE32"/>
  <c r="AE37"/>
  <c r="AE8"/>
  <c r="AO247"/>
  <c r="AO246"/>
  <c r="AO245"/>
  <c r="AO243"/>
  <c r="AO242"/>
  <c r="AO241"/>
  <c r="AO240"/>
  <c r="AO239"/>
  <c r="AO238"/>
  <c r="AO237"/>
  <c r="AO236"/>
  <c r="AO235"/>
  <c r="AO234"/>
  <c r="AO233"/>
  <c r="AO232"/>
  <c r="AO231"/>
  <c r="AO230"/>
  <c r="AO229"/>
  <c r="AO227"/>
  <c r="AO226"/>
  <c r="AO225"/>
  <c r="AO224"/>
  <c r="AO223"/>
  <c r="AO222"/>
  <c r="AO221"/>
  <c r="AO220"/>
  <c r="AO219"/>
  <c r="AO218"/>
  <c r="AO217"/>
  <c r="AO216"/>
  <c r="AO215"/>
  <c r="AO214"/>
  <c r="AO213"/>
  <c r="AO212"/>
  <c r="AO211"/>
  <c r="AO210"/>
  <c r="AO209"/>
  <c r="AO208"/>
  <c r="AO206"/>
  <c r="AO205"/>
  <c r="AO204"/>
  <c r="AO203"/>
  <c r="AO202"/>
  <c r="AO201"/>
  <c r="AO200"/>
  <c r="AO199"/>
  <c r="AO198"/>
  <c r="AO197"/>
  <c r="AO195"/>
  <c r="AO194"/>
  <c r="AO193"/>
  <c r="AO192"/>
  <c r="AO191"/>
  <c r="AO190"/>
  <c r="AO189"/>
  <c r="AO188"/>
  <c r="AO187"/>
  <c r="AO186"/>
  <c r="AO185"/>
  <c r="AO184"/>
  <c r="AO183"/>
  <c r="AO182"/>
  <c r="AO181"/>
  <c r="AO180"/>
  <c r="AO179"/>
  <c r="AO178"/>
  <c r="AO177"/>
  <c r="AO176"/>
  <c r="AO175"/>
  <c r="AO174"/>
  <c r="AO173"/>
  <c r="AO172"/>
  <c r="AO171"/>
  <c r="AO170"/>
  <c r="AO169"/>
  <c r="AO168"/>
  <c r="AO167"/>
  <c r="AO166"/>
  <c r="AO165"/>
  <c r="AO164"/>
  <c r="AO163"/>
  <c r="AO162"/>
  <c r="AO161"/>
  <c r="AO160"/>
  <c r="AO159"/>
  <c r="AO158"/>
  <c r="AO157"/>
  <c r="AO156"/>
  <c r="AO155"/>
  <c r="AO154"/>
  <c r="AO153"/>
  <c r="AO152"/>
  <c r="AO151"/>
  <c r="AO150"/>
  <c r="AO149"/>
  <c r="AO148"/>
  <c r="AO147"/>
  <c r="AO146"/>
  <c r="AO145"/>
  <c r="AO144"/>
  <c r="AO143"/>
  <c r="AO142"/>
  <c r="AO141"/>
  <c r="AO138"/>
  <c r="AO137"/>
  <c r="AO136"/>
  <c r="AO135"/>
  <c r="AO134"/>
  <c r="AO133"/>
  <c r="AO132"/>
  <c r="AO131"/>
  <c r="AO130"/>
  <c r="AO129"/>
  <c r="AO128"/>
  <c r="AO127"/>
  <c r="AO125"/>
  <c r="AO124"/>
  <c r="AO123"/>
  <c r="AO122"/>
  <c r="AO121"/>
  <c r="AO120"/>
  <c r="AO119"/>
  <c r="AO118"/>
  <c r="AO117"/>
  <c r="AO116"/>
  <c r="AO115"/>
  <c r="AO114"/>
  <c r="AO113"/>
  <c r="AO112"/>
  <c r="AO111"/>
  <c r="AO109"/>
  <c r="AO108"/>
  <c r="AO107"/>
  <c r="AO106"/>
  <c r="AO105"/>
  <c r="AO104"/>
  <c r="AO102"/>
  <c r="AO101"/>
  <c r="AO100"/>
  <c r="AO99"/>
  <c r="AO98"/>
  <c r="AO97"/>
  <c r="AO96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  <c r="AO9"/>
  <c r="AO8"/>
  <c r="AO244" l="1"/>
  <c r="AO60"/>
  <c r="AE59"/>
  <c r="AO59" s="1"/>
  <c r="AE139"/>
  <c r="AO139" s="1"/>
  <c r="AO140"/>
  <c r="AO126"/>
  <c r="AE110"/>
  <c r="AO110" s="1"/>
  <c r="AE248" l="1"/>
  <c r="AO248" s="1"/>
</calcChain>
</file>

<file path=xl/sharedStrings.xml><?xml version="1.0" encoding="utf-8"?>
<sst xmlns="http://schemas.openxmlformats.org/spreadsheetml/2006/main" count="1488" uniqueCount="413">
  <si>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</si>
  <si>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</si>
  <si>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Мероприятия в сфере дорожной деятельности</t>
  </si>
  <si>
    <t>Бюджетные инвестиции</t>
  </si>
  <si>
    <t>Установка новых светофорных узлов и новых дорожных знаков</t>
  </si>
  <si>
    <t>Иные межбюджетные трансферты из областного бюджета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</si>
  <si>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</si>
  <si>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Мероприятия, связанные с осуществлением пассажирских перевозок</t>
  </si>
  <si>
    <t>Другие общегосударственные вопросы</t>
  </si>
  <si>
    <t>Осуществление дорожной деятельности в отношении автомобильных дорог общего пользования местного значения</t>
  </si>
  <si>
    <t>Мероприятия в осуществлении дорожной деятельности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</si>
  <si>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</si>
  <si>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</si>
  <si>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Разработка проектно-сметной документации по строительству, реконструкции объектов муниципальной собственности</t>
  </si>
  <si>
    <t>Подключение (технологическое присоединение) объектов муниципальной собственности</t>
  </si>
  <si>
    <t>Строительство, реконструкция объектов муниципальной собственности</t>
  </si>
  <si>
    <t>Реализация мероприятий, направленных на подготовку объектов коммунальной инфраструктуры к работе в осенне-зимний период</t>
  </si>
  <si>
    <t>Софинансирование расходов на реализацию мероприятий, направленных на подготовку объектов коммунальной инфраструктуры к работе в осенне-зимний период за счет средств городского бюджета</t>
  </si>
  <si>
    <t>Строительство и реконструкция (модернизация) объектов питьевого водоснабжения</t>
  </si>
  <si>
    <t>Строительство и реконструкция (модернизация) объектов питьевого водоснабжения за счет средств городского бюджета</t>
  </si>
  <si>
    <t>Подпрограмма "Обеспечение благоустройства города Вятские Поляны"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</si>
  <si>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</si>
  <si>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</si>
  <si>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</si>
  <si>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</si>
  <si>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</si>
  <si>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</si>
  <si>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"Энергосбережение и повышение энергетической эффективности города Вятские Поляны"</t>
  </si>
  <si>
    <t>Мероприятия по повышению энергетической эффективности</t>
  </si>
  <si>
    <t>Проведение ремонта жилых помещений участников и инвалидов Великой Отечественной войны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</si>
  <si>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</si>
  <si>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</si>
  <si>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Мероприятия по созданию мест (площадок) накопления твердых коммунальных отходов</t>
  </si>
  <si>
    <t>Создание мест (площадок) накопления твердых коммунальных отходов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</si>
  <si>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</si>
  <si>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Софинансирование расходов на создание мест (площадок) накопления твердых коммунальных отходов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</si>
  <si>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"Поддержка и развитие малого и среднего предпринимательства"</t>
  </si>
  <si>
    <t>Государственная поддержка малого и среднего предпринимательства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</si>
  <si>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</si>
  <si>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Исполнение судебных актов по обращению взыскания на средства городского бюджета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</si>
  <si>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</si>
  <si>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</si>
  <si>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</si>
  <si>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</si>
  <si>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</si>
  <si>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</si>
  <si>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</si>
  <si>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</si>
  <si>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</si>
  <si>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функции Единой дежурно-диспетчерской службы</t>
  </si>
  <si>
    <t>Доплаты к пенсиям муниципальных служащих</t>
  </si>
  <si>
    <t>Обеспечение открытости и доступности 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</si>
  <si>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</si>
  <si>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 к общегосударственным</t>
  </si>
  <si>
    <t>Резервный фонд администрации города Вятские Поляны</t>
  </si>
  <si>
    <t>Хранение, комплектование, учет и использование документов архивного дела</t>
  </si>
  <si>
    <t>Иные межбюджетные трансферты из бюджета бюджетной системы</t>
  </si>
  <si>
    <t>Содержание Единой дежурно-диспетчерской службы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</si>
  <si>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</si>
  <si>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</si>
  <si>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Поддержка мер по обеспечению сбалансированности местных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</si>
  <si>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</si>
  <si>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</si>
  <si>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</si>
  <si>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</si>
  <si>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</si>
  <si>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</si>
  <si>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</si>
  <si>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</si>
  <si>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</si>
  <si>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Подготовка и повышение квалификации лиц, замещающих муниципальные должности, и муниципальных служащих</t>
  </si>
  <si>
    <t>Обеспечение устойчивого развития экономики Кировской области, а также меры по профилактике и устранению последствий распространения новой коронавирусной инфекции и иные цели</t>
  </si>
  <si>
    <t>Софинансирование расходов за счет средств городского бюджета на обеспечение устойчивого развития экономики Кировской области, а также меры по профилактике и устранению последствий распространения новой коронавирусной инфекции и иные цели</t>
  </si>
  <si>
    <t>Мероприятия по профилактике и устранению последствий распространения новой коронавирусной инфекции и иные цели</t>
  </si>
  <si>
    <t>об исполнении городского бюджета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</si>
  <si>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</si>
  <si>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</si>
  <si>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</si>
  <si>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</si>
  <si>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</si>
  <si>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за 9 месяцев 2020 года</t>
  </si>
  <si>
    <t xml:space="preserve">Распределение    
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9 месяцев 2020 года    
</t>
  </si>
  <si>
    <t>_______________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</si>
  <si>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</si>
  <si>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Мероприятия по реализации мер по противодействию терроризму и экстремизму</t>
  </si>
  <si>
    <t/>
  </si>
  <si>
    <t>000</t>
  </si>
  <si>
    <t>0000</t>
  </si>
  <si>
    <t>0100000000</t>
  </si>
  <si>
    <t>0110000000</t>
  </si>
  <si>
    <t>0110002000</t>
  </si>
  <si>
    <t>0110002020</t>
  </si>
  <si>
    <t>011000202A</t>
  </si>
  <si>
    <t>011000202Б</t>
  </si>
  <si>
    <t>0110002030</t>
  </si>
  <si>
    <t>011000203A</t>
  </si>
  <si>
    <t>0110002040</t>
  </si>
  <si>
    <t>011000204A</t>
  </si>
  <si>
    <t>0110004000</t>
  </si>
  <si>
    <t>0110004090</t>
  </si>
  <si>
    <t>0110015000</t>
  </si>
  <si>
    <t>0110015060</t>
  </si>
  <si>
    <t>0110015480</t>
  </si>
  <si>
    <t>0110017000</t>
  </si>
  <si>
    <t>0110017010</t>
  </si>
  <si>
    <t>0110017140</t>
  </si>
  <si>
    <t>0110017180</t>
  </si>
  <si>
    <t>0110028000</t>
  </si>
  <si>
    <t>0110053030</t>
  </si>
  <si>
    <t>01100L3040</t>
  </si>
  <si>
    <t>01100S5060</t>
  </si>
  <si>
    <t>01100S5480</t>
  </si>
  <si>
    <t>0120000000</t>
  </si>
  <si>
    <t>0120016000</t>
  </si>
  <si>
    <t>0120016080</t>
  </si>
  <si>
    <t>0120016094</t>
  </si>
  <si>
    <t>01200N0820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</si>
  <si>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</si>
  <si>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</si>
  <si>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</si>
  <si>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</si>
  <si>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</si>
  <si>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</si>
  <si>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</si>
  <si>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01Ц0016000</t>
  </si>
  <si>
    <t>01Ц0016040</t>
  </si>
  <si>
    <t>01Ц0016130</t>
  </si>
  <si>
    <t>01Ц0024000</t>
  </si>
  <si>
    <t>01Ц0028000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</si>
  <si>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</si>
  <si>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</si>
  <si>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</si>
  <si>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</si>
  <si>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</si>
  <si>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</si>
  <si>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</si>
  <si>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</si>
  <si>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02Ц0000000</t>
  </si>
  <si>
    <t>02Ц00L4970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</si>
  <si>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</si>
  <si>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</si>
  <si>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</si>
  <si>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</si>
  <si>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</si>
  <si>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</si>
  <si>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</si>
  <si>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</si>
  <si>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0310004000</t>
  </si>
  <si>
    <t>0310004220</t>
  </si>
  <si>
    <t>03100L5190</t>
  </si>
  <si>
    <t>0320000000</t>
  </si>
  <si>
    <t>0320002000</t>
  </si>
  <si>
    <t>0320002040</t>
  </si>
  <si>
    <t>032000204A</t>
  </si>
  <si>
    <t>032000204Б</t>
  </si>
  <si>
    <t>0320002050</t>
  </si>
  <si>
    <t>032000205A</t>
  </si>
  <si>
    <t>0320015000</t>
  </si>
  <si>
    <t>0320015600</t>
  </si>
  <si>
    <t>0320029000</t>
  </si>
  <si>
    <t>0320029040</t>
  </si>
  <si>
    <t>03200S5600</t>
  </si>
  <si>
    <t>03Ц0000000</t>
  </si>
  <si>
    <t>03Ц0001000</t>
  </si>
  <si>
    <t>03Ц0001030</t>
  </si>
  <si>
    <t>03Ц000103A</t>
  </si>
  <si>
    <t>03Ц0002000</t>
  </si>
  <si>
    <t>03Ц0002090</t>
  </si>
  <si>
    <t>03Ц0004000</t>
  </si>
  <si>
    <t>03Ц0004100</t>
  </si>
  <si>
    <t>03Ц0004110</t>
  </si>
  <si>
    <t>0400000000</t>
  </si>
  <si>
    <t>0400002000</t>
  </si>
  <si>
    <t>0400002130</t>
  </si>
  <si>
    <t>040000213A</t>
  </si>
  <si>
    <t>0400004000</t>
  </si>
  <si>
    <t>0400004060</t>
  </si>
  <si>
    <t>0400015000</t>
  </si>
  <si>
    <t>0400015010</t>
  </si>
  <si>
    <t>0400027000</t>
  </si>
  <si>
    <t>0400028000</t>
  </si>
  <si>
    <t>04000S5010</t>
  </si>
  <si>
    <t>040P550810</t>
  </si>
  <si>
    <t>0500000000</t>
  </si>
  <si>
    <t>0510000000</t>
  </si>
  <si>
    <t>0510015000</t>
  </si>
  <si>
    <t>0510015170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</si>
  <si>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</si>
  <si>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</si>
  <si>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</si>
  <si>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</si>
  <si>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</si>
  <si>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</si>
  <si>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</si>
  <si>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</si>
  <si>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</si>
  <si>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</si>
  <si>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</si>
  <si>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</si>
  <si>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</si>
  <si>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</si>
  <si>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</si>
  <si>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</si>
  <si>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</si>
  <si>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</si>
  <si>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</si>
  <si>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06Ц0000000</t>
  </si>
  <si>
    <t>06Ц0016000</t>
  </si>
  <si>
    <t>06Ц0016050</t>
  </si>
  <si>
    <t>06Ц0016060</t>
  </si>
  <si>
    <t>0700000000</t>
  </si>
  <si>
    <t>0700002000</t>
  </si>
  <si>
    <t>0700002120</t>
  </si>
  <si>
    <t>0700004000</t>
  </si>
  <si>
    <t>0700004150</t>
  </si>
  <si>
    <t>0700004190</t>
  </si>
  <si>
    <t>0700015000</t>
  </si>
  <si>
    <t>0700015590</t>
  </si>
  <si>
    <t>07000S5590</t>
  </si>
  <si>
    <t>0800000000</t>
  </si>
  <si>
    <t>0810000000</t>
  </si>
  <si>
    <t>0810004000</t>
  </si>
  <si>
    <t>0810004040</t>
  </si>
  <si>
    <t>0810004170</t>
  </si>
  <si>
    <t>0810008000</t>
  </si>
  <si>
    <t>0810008011</t>
  </si>
  <si>
    <t>0810017000</t>
  </si>
  <si>
    <t>0810017260</t>
  </si>
  <si>
    <t>081R217260</t>
  </si>
  <si>
    <t>08Ц0000000</t>
  </si>
  <si>
    <t>08Ц0004000</t>
  </si>
  <si>
    <t>08Ц0004170</t>
  </si>
  <si>
    <t>08Ц0004270</t>
  </si>
  <si>
    <t>08Ц0013000</t>
  </si>
  <si>
    <t>08Ц0013080</t>
  </si>
  <si>
    <t>08Ц0015000</t>
  </si>
  <si>
    <t>08Ц0015080</t>
  </si>
  <si>
    <t>08Ц00S3080</t>
  </si>
  <si>
    <t>08Ц00S5080</t>
  </si>
  <si>
    <t>0900000000</t>
  </si>
  <si>
    <t>0910000000</t>
  </si>
  <si>
    <t>0910008000</t>
  </si>
  <si>
    <t>0910008013</t>
  </si>
  <si>
    <t>0910008014</t>
  </si>
  <si>
    <t>0910008015</t>
  </si>
  <si>
    <t>0910015000</t>
  </si>
  <si>
    <t>0910015490</t>
  </si>
  <si>
    <t>09100S5490</t>
  </si>
  <si>
    <t>091G5N2430</t>
  </si>
  <si>
    <t>091G5S2430</t>
  </si>
  <si>
    <t>0920000000</t>
  </si>
  <si>
    <t>0920004000</t>
  </si>
  <si>
    <t>0920004140</t>
  </si>
  <si>
    <t>0920013000</t>
  </si>
  <si>
    <t>0920013010</t>
  </si>
  <si>
    <t>0920013020</t>
  </si>
  <si>
    <t>0920013030</t>
  </si>
  <si>
    <t>0920013040</t>
  </si>
  <si>
    <t>0920016000</t>
  </si>
  <si>
    <t>0920016160</t>
  </si>
  <si>
    <t>0930000000</t>
  </si>
  <si>
    <t>0930004000</t>
  </si>
  <si>
    <t>0930004010</t>
  </si>
  <si>
    <t>09Ц0000000</t>
  </si>
  <si>
    <t>09Ц0017000</t>
  </si>
  <si>
    <t>09Ц0017290</t>
  </si>
  <si>
    <t>1000000000</t>
  </si>
  <si>
    <t>1000004000</t>
  </si>
  <si>
    <t>1000004030</t>
  </si>
  <si>
    <t>1000004200</t>
  </si>
  <si>
    <t>1000015000</t>
  </si>
  <si>
    <t>1000015540</t>
  </si>
  <si>
    <t>10000L0160</t>
  </si>
  <si>
    <t>10000S5540</t>
  </si>
  <si>
    <t>1100000000</t>
  </si>
  <si>
    <t>110I555270</t>
  </si>
  <si>
    <t>1200000000</t>
  </si>
  <si>
    <t>1200001000</t>
  </si>
  <si>
    <t>1200001030</t>
  </si>
  <si>
    <t>1200005000</t>
  </si>
  <si>
    <t>1200005050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</si>
  <si>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</si>
  <si>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</si>
  <si>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</si>
  <si>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</si>
  <si>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</si>
  <si>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</si>
  <si>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</si>
  <si>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</si>
  <si>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</si>
  <si>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</si>
  <si>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</si>
  <si>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</si>
  <si>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</si>
  <si>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</si>
  <si>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</si>
  <si>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1300003000</t>
  </si>
  <si>
    <t>1300004000</t>
  </si>
  <si>
    <t>1300004140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</si>
  <si>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</si>
  <si>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</si>
  <si>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</si>
  <si>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</si>
  <si>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</si>
  <si>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</si>
  <si>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</si>
  <si>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1300015000</t>
  </si>
  <si>
    <t>1300015560</t>
  </si>
  <si>
    <t>1300018000</t>
  </si>
  <si>
    <t>1300018050</t>
  </si>
  <si>
    <t>1300051200</t>
  </si>
  <si>
    <t>1300054690</t>
  </si>
  <si>
    <t>13000S5560</t>
  </si>
  <si>
    <t>130W058530</t>
  </si>
  <si>
    <t>1400000000</t>
  </si>
  <si>
    <t>1400001000</t>
  </si>
  <si>
    <t>1400001030</t>
  </si>
  <si>
    <t>1400006000</t>
  </si>
  <si>
    <t>1500000000</t>
  </si>
  <si>
    <t>1500004000</t>
  </si>
  <si>
    <t>1500004260</t>
  </si>
  <si>
    <t>1500013000</t>
  </si>
  <si>
    <t>1500013040</t>
  </si>
  <si>
    <t>150F255550</t>
  </si>
  <si>
    <t>2100000000</t>
  </si>
  <si>
    <t>2100001000</t>
  </si>
  <si>
    <t>2100001050</t>
  </si>
  <si>
    <t>2100001060</t>
  </si>
  <si>
    <t>ВСЕГО РАСХОДОВ:</t>
  </si>
  <si>
    <t xml:space="preserve">                                                                      
                                                                           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</si>
  <si>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</si>
  <si>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Подпрограмма "Развитие системы образования города Вятские Поляны"</t>
  </si>
  <si>
    <t>Финансовое обеспечение деятельности муниципальных учреждений</t>
  </si>
  <si>
    <t>Детские дошкольные организации</t>
  </si>
  <si>
    <t>Расходы за счет субсидии из областного бюджета на реализацию расходных обязательств</t>
  </si>
  <si>
    <t>Софинансирование расходов субсидии из областного бюджета на реализацию расходных обязательств</t>
  </si>
  <si>
    <t>Общеобразовательные организации</t>
  </si>
  <si>
    <t>Организации дополнительного образования</t>
  </si>
  <si>
    <t>Мероприятия в установленной сфере деятельности</t>
  </si>
  <si>
    <t>Мероприятия в области занятости населения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</si>
  <si>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</si>
  <si>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</si>
  <si>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</si>
  <si>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Иные межбюджетные трансферты 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</si>
  <si>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</si>
  <si>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</si>
  <si>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</si>
  <si>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Дополнительное профессиональное образование по программам повышения квалификации и профессиональной подготовки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</si>
  <si>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</si>
  <si>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</si>
  <si>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</si>
  <si>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 за счет средств городского бюджета</t>
  </si>
  <si>
    <t>Подпрограмма "Профилактика социального сиротства"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</si>
  <si>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</si>
  <si>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</si>
  <si>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Расходы по администрированию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</si>
  <si>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</si>
  <si>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</si>
  <si>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</si>
  <si>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</si>
  <si>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</si>
  <si>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</si>
  <si>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</si>
  <si>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</si>
  <si>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Субсидия на расчеты с поставщиками общеобразовательных услуг по предоставлению дополнительного образования по сертификатам дополнительного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</si>
  <si>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</si>
  <si>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</si>
  <si>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</si>
  <si>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</si>
  <si>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</si>
  <si>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</si>
  <si>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</si>
  <si>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</si>
  <si>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Музеи</t>
  </si>
  <si>
    <t>Библиотеки</t>
  </si>
  <si>
    <t>Мероприятия по комплектованию библиотечного фонда</t>
  </si>
  <si>
    <t>Государственная поддержка отрасли культуры</t>
  </si>
  <si>
    <t>Подпрограмма "Искусство"</t>
  </si>
  <si>
    <t>Дворцы, дома и другие учреждения культуры</t>
  </si>
  <si>
    <t>Поддержка отрасли культуры</t>
  </si>
  <si>
    <t>Субсидии на иные цели</t>
  </si>
  <si>
    <t>Иные расходы, не включаемые в нормативные затраты на выполнение муниципального задания</t>
  </si>
  <si>
    <t>Софинансирование расходов по поддержке отрасли культуры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</si>
  <si>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</si>
  <si>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</si>
  <si>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</si>
  <si>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</si>
  <si>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</si>
  <si>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</si>
  <si>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Реализация государственной программы Кировской области "Развитие физической культуры и спорта"</t>
  </si>
  <si>
    <t>Субсидия организациям, осуществляющим основную деятельность в области физической культуры и спорта на возмещение затрат по заработной плате</t>
  </si>
  <si>
    <t>На проведение ремонтных работ спортивных объектов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</si>
  <si>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</si>
  <si>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</si>
  <si>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</si>
  <si>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</si>
  <si>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</si>
  <si>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</si>
  <si>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</si>
  <si>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</si>
  <si>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</si>
  <si>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</si>
  <si>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"Защита населения и территорий от чрезвычайных ситуаций в городе Вятские Поляны"</t>
  </si>
  <si>
    <t>Подпрограмма "О противодействии коррупции в городе Вятские Поляны"</t>
  </si>
  <si>
    <t>Создание и деятельность в муниципальных образованиях административных комиссий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</si>
  <si>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</si>
  <si>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</si>
  <si>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</si>
  <si>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</si>
  <si>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Подготовка сведений о границах территориальных зон</t>
  </si>
  <si>
    <t>Софинансирование мероприятий по подготовке сведений о границах территориальных зон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</si>
  <si>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</si>
  <si>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Приложение № 3 к отчету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</si>
</sst>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i/>
      <sz val="10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11" fillId="2" borderId="6">
      <alignment horizontal="right" vertical="top" shrinkToFit="1"/>
    </xf>
    <xf numFmtId="164" fontId="11" fillId="3" borderId="6">
      <alignment horizontal="right" vertical="top" shrinkToFit="1"/>
    </xf>
    <xf numFmtId="164" fontId="12" fillId="0" borderId="6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2" fillId="4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0" fontId="12" fillId="0" borderId="6">
      <alignment horizontal="center" vertical="center" wrapText="1"/>
    </xf>
    <xf numFmtId="1" fontId="12" fillId="0" borderId="6">
      <alignment horizontal="center" vertical="top" shrinkToFi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4" borderId="0">
      <alignment shrinkToFi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1" fillId="0" borderId="6">
      <alignment horizontal="left"/>
    </xf>
    <xf numFmtId="0" fontId="12" fillId="0" borderId="6">
      <alignment horizontal="center" vertical="center" wrapText="1"/>
    </xf>
    <xf numFmtId="4" fontId="12" fillId="0" borderId="6">
      <alignment horizontal="right" vertical="top" shrinkToFit="1"/>
    </xf>
    <xf numFmtId="4" fontId="11" fillId="2" borderId="6">
      <alignment horizontal="right" vertical="top" shrinkToFit="1"/>
    </xf>
    <xf numFmtId="0" fontId="12" fillId="0" borderId="0">
      <alignment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2" borderId="6">
      <alignment horizontal="right" vertical="top" shrinkToFit="1"/>
    </xf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0" fontId="12" fillId="4" borderId="0">
      <alignment horizontal="center"/>
    </xf>
    <xf numFmtId="0" fontId="12" fillId="4" borderId="0">
      <alignment horizontal="left"/>
    </xf>
    <xf numFmtId="4" fontId="11" fillId="3" borderId="6">
      <alignment horizontal="right" vertical="top" shrinkToFit="1"/>
    </xf>
    <xf numFmtId="10" fontId="11" fillId="3" borderId="6">
      <alignment horizontal="right" vertical="top" shrinkToFit="1"/>
    </xf>
  </cellStyleXfs>
  <cellXfs count="87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164" fontId="11" fillId="3" borderId="6" xfId="4" applyNumberFormat="1" applyProtection="1">
      <alignment horizontal="right" vertical="top" shrinkToFit="1"/>
    </xf>
    <xf numFmtId="10" fontId="11" fillId="3" borderId="6" xfId="53" applyNumberFormat="1" applyProtection="1">
      <alignment horizontal="right" vertical="top" shrinkToFit="1"/>
    </xf>
    <xf numFmtId="0" fontId="12" fillId="0" borderId="0" xfId="42" applyNumberFormat="1" applyProtection="1">
      <alignment horizontal="left" wrapText="1"/>
    </xf>
    <xf numFmtId="164" fontId="11" fillId="3" borderId="1" xfId="4" applyNumberFormat="1" applyBorder="1" applyProtection="1">
      <alignment horizontal="right" vertical="top" shrinkToFit="1"/>
    </xf>
    <xf numFmtId="0" fontId="4" fillId="0" borderId="6" xfId="49" applyNumberFormat="1" applyFont="1" applyFill="1" applyProtection="1">
      <alignment vertical="top" wrapText="1"/>
    </xf>
    <xf numFmtId="1" fontId="4" fillId="0" borderId="6" xfId="14" applyNumberFormat="1" applyFont="1" applyFill="1" applyProtection="1">
      <alignment horizontal="center" vertical="top" shrinkToFit="1"/>
    </xf>
    <xf numFmtId="164" fontId="4" fillId="0" borderId="6" xfId="4" applyNumberFormat="1" applyFont="1" applyFill="1" applyProtection="1">
      <alignment horizontal="right" vertical="top" shrinkToFit="1"/>
    </xf>
    <xf numFmtId="165" fontId="12" fillId="0" borderId="2" xfId="12" applyNumberFormat="1" applyBorder="1" applyAlignment="1" applyProtection="1">
      <alignment vertical="top"/>
    </xf>
    <xf numFmtId="165" fontId="5" fillId="0" borderId="2" xfId="12" applyNumberFormat="1" applyFont="1" applyBorder="1" applyAlignment="1" applyProtection="1">
      <alignment vertical="top"/>
    </xf>
    <xf numFmtId="0" fontId="6" fillId="0" borderId="6" xfId="49" applyNumberFormat="1" applyFont="1" applyFill="1" applyProtection="1">
      <alignment vertical="top" wrapText="1"/>
    </xf>
    <xf numFmtId="1" fontId="6" fillId="0" borderId="6" xfId="14" applyNumberFormat="1" applyFont="1" applyFill="1" applyProtection="1">
      <alignment horizontal="center" vertical="top" shrinkToFit="1"/>
    </xf>
    <xf numFmtId="164" fontId="6" fillId="0" borderId="6" xfId="4" applyNumberFormat="1" applyFont="1" applyFill="1" applyProtection="1">
      <alignment horizontal="right" vertical="top" shrinkToFit="1"/>
    </xf>
    <xf numFmtId="164" fontId="6" fillId="3" borderId="6" xfId="4" applyNumberFormat="1" applyFont="1" applyProtection="1">
      <alignment horizontal="right" vertical="top" shrinkToFit="1"/>
    </xf>
    <xf numFmtId="10" fontId="6" fillId="3" borderId="6" xfId="53" applyNumberFormat="1" applyFont="1" applyProtection="1">
      <alignment horizontal="right" vertical="top" shrinkToFit="1"/>
    </xf>
    <xf numFmtId="164" fontId="6" fillId="3" borderId="1" xfId="4" applyNumberFormat="1" applyFont="1" applyBorder="1" applyProtection="1">
      <alignment horizontal="right" vertical="top" shrinkToFit="1"/>
    </xf>
    <xf numFmtId="165" fontId="6" fillId="0" borderId="2" xfId="12" applyNumberFormat="1" applyFont="1" applyBorder="1" applyAlignment="1" applyProtection="1">
      <alignment vertical="top"/>
    </xf>
    <xf numFmtId="164" fontId="5" fillId="0" borderId="6" xfId="3" applyNumberFormat="1" applyFont="1" applyFill="1" applyProtection="1">
      <alignment horizontal="right" vertical="top" shrinkToFit="1"/>
    </xf>
    <xf numFmtId="164" fontId="5" fillId="2" borderId="6" xfId="3" applyNumberFormat="1" applyFont="1" applyProtection="1">
      <alignment horizontal="right" vertical="top" shrinkToFit="1"/>
    </xf>
    <xf numFmtId="10" fontId="5" fillId="2" borderId="6" xfId="44" applyNumberFormat="1" applyFont="1" applyProtection="1">
      <alignment horizontal="right" vertical="top" shrinkToFit="1"/>
    </xf>
    <xf numFmtId="164" fontId="5" fillId="2" borderId="1" xfId="3" applyNumberFormat="1" applyFont="1" applyBorder="1" applyProtection="1">
      <alignment horizontal="right" vertical="top" shrinkToFit="1"/>
    </xf>
    <xf numFmtId="0" fontId="7" fillId="0" borderId="6" xfId="40" applyNumberFormat="1" applyFont="1" applyAlignment="1" applyProtection="1">
      <alignment horizontal="center" vertical="center" wrapText="1"/>
    </xf>
    <xf numFmtId="0" fontId="12" fillId="0" borderId="0" xfId="30" applyNumberFormat="1" applyAlignment="1" applyProtection="1">
      <alignment wrapText="1"/>
    </xf>
    <xf numFmtId="0" fontId="12" fillId="0" borderId="0" xfId="30" applyAlignment="1">
      <alignment wrapText="1"/>
    </xf>
    <xf numFmtId="0" fontId="7" fillId="0" borderId="6" xfId="40" applyNumberFormat="1" applyFont="1" applyAlignment="1" applyProtection="1">
      <alignment horizontal="center" vertical="center" wrapText="1"/>
    </xf>
    <xf numFmtId="0" fontId="7" fillId="0" borderId="6" xfId="40" applyFont="1" applyAlignment="1">
      <alignment horizontal="center" vertical="center" wrapText="1"/>
    </xf>
    <xf numFmtId="4" fontId="9" fillId="0" borderId="0" xfId="29" applyFont="1" applyFill="1" applyBorder="1" applyAlignment="1">
      <alignment wrapText="1"/>
    </xf>
    <xf numFmtId="0" fontId="10" fillId="0" borderId="0" xfId="0" applyFont="1" applyFill="1" applyBorder="1" applyAlignment="1"/>
    <xf numFmtId="0" fontId="3" fillId="0" borderId="0" xfId="45" applyNumberFormat="1" applyFont="1" applyAlignment="1" applyProtection="1">
      <alignment horizontal="center" wrapText="1"/>
    </xf>
    <xf numFmtId="0" fontId="7" fillId="0" borderId="6" xfId="24" applyNumberFormat="1" applyFont="1" applyProtection="1">
      <alignment horizontal="center" vertical="center" wrapText="1"/>
    </xf>
    <xf numFmtId="0" fontId="7" fillId="0" borderId="6" xfId="24" applyFont="1">
      <alignment horizontal="center" vertical="center" wrapText="1"/>
    </xf>
    <xf numFmtId="0" fontId="2" fillId="0" borderId="0" xfId="12" applyNumberFormat="1" applyFont="1" applyAlignment="1" applyProtection="1">
      <alignment horizontal="center"/>
    </xf>
    <xf numFmtId="0" fontId="12" fillId="0" borderId="0" xfId="12" applyNumberFormat="1" applyAlignment="1" applyProtection="1">
      <alignment horizontal="center"/>
    </xf>
    <xf numFmtId="0" fontId="7" fillId="0" borderId="3" xfId="12" applyNumberFormat="1" applyFont="1" applyBorder="1" applyAlignment="1" applyProtection="1">
      <alignment horizontal="center" vertical="center" wrapText="1"/>
    </xf>
    <xf numFmtId="0" fontId="7" fillId="0" borderId="4" xfId="12" applyNumberFormat="1" applyFont="1" applyBorder="1" applyAlignment="1" applyProtection="1">
      <alignment horizontal="center" vertical="center" wrapText="1"/>
    </xf>
    <xf numFmtId="0" fontId="7" fillId="0" borderId="6" xfId="38" applyNumberFormat="1" applyFont="1" applyAlignment="1" applyProtection="1">
      <alignment horizontal="center" vertical="center" wrapText="1"/>
    </xf>
    <xf numFmtId="0" fontId="7" fillId="0" borderId="6" xfId="38" applyFont="1" applyAlignment="1">
      <alignment horizontal="center" vertical="center" wrapText="1"/>
    </xf>
    <xf numFmtId="0" fontId="7" fillId="0" borderId="6" xfId="39" applyNumberFormat="1" applyFont="1" applyAlignment="1" applyProtection="1">
      <alignment horizontal="center" vertical="center" wrapText="1"/>
    </xf>
    <xf numFmtId="0" fontId="7" fillId="0" borderId="6" xfId="39" applyFont="1" applyAlignment="1">
      <alignment horizontal="center" vertical="center" wrapText="1"/>
    </xf>
    <xf numFmtId="0" fontId="7" fillId="0" borderId="6" xfId="17" applyNumberFormat="1" applyFont="1" applyProtection="1">
      <alignment horizontal="center" vertical="center" wrapText="1"/>
    </xf>
    <xf numFmtId="0" fontId="7" fillId="0" borderId="6" xfId="17" applyFont="1">
      <alignment horizontal="center" vertical="center" wrapText="1"/>
    </xf>
    <xf numFmtId="0" fontId="7" fillId="0" borderId="6" xfId="10" applyNumberFormat="1" applyFont="1" applyProtection="1">
      <alignment horizontal="center" vertical="center" wrapText="1"/>
    </xf>
    <xf numFmtId="0" fontId="7" fillId="0" borderId="6" xfId="10" applyFont="1">
      <alignment horizontal="center" vertical="center" wrapText="1"/>
    </xf>
    <xf numFmtId="0" fontId="7" fillId="0" borderId="6" xfId="19" applyNumberFormat="1" applyFont="1" applyProtection="1">
      <alignment horizontal="center" vertical="center" wrapText="1"/>
    </xf>
    <xf numFmtId="0" fontId="7" fillId="0" borderId="6" xfId="19" applyFont="1">
      <alignment horizontal="center" vertical="center" wrapText="1"/>
    </xf>
    <xf numFmtId="0" fontId="7" fillId="0" borderId="6" xfId="37" applyNumberFormat="1" applyFont="1" applyAlignment="1" applyProtection="1">
      <alignment horizontal="center" vertical="center" wrapText="1"/>
    </xf>
    <xf numFmtId="0" fontId="7" fillId="0" borderId="6" xfId="37" applyFont="1" applyAlignment="1">
      <alignment horizontal="center" vertical="center" wrapText="1"/>
    </xf>
    <xf numFmtId="0" fontId="7" fillId="0" borderId="6" xfId="18" applyNumberFormat="1" applyFont="1" applyProtection="1">
      <alignment horizontal="center" vertical="center" wrapText="1"/>
    </xf>
    <xf numFmtId="0" fontId="7" fillId="0" borderId="6" xfId="18" applyFont="1">
      <alignment horizontal="center" vertical="center" wrapText="1"/>
    </xf>
    <xf numFmtId="0" fontId="7" fillId="0" borderId="1" xfId="40" applyNumberFormat="1" applyFont="1" applyBorder="1" applyAlignment="1" applyProtection="1">
      <alignment horizontal="center" vertical="center" wrapText="1"/>
    </xf>
    <xf numFmtId="0" fontId="7" fillId="0" borderId="1" xfId="40" applyFont="1" applyBorder="1" applyAlignment="1">
      <alignment horizontal="center" vertical="center" wrapText="1"/>
    </xf>
    <xf numFmtId="0" fontId="8" fillId="0" borderId="0" xfId="30" applyNumberFormat="1" applyFont="1" applyBorder="1" applyProtection="1">
      <alignment wrapText="1"/>
    </xf>
    <xf numFmtId="0" fontId="8" fillId="0" borderId="0" xfId="30" applyFont="1" applyBorder="1">
      <alignment wrapText="1"/>
    </xf>
    <xf numFmtId="0" fontId="12" fillId="0" borderId="0" xfId="42" applyNumberFormat="1" applyProtection="1">
      <alignment horizontal="left" wrapText="1"/>
    </xf>
    <xf numFmtId="0" fontId="12" fillId="0" borderId="0" xfId="42">
      <alignment horizontal="left" wrapText="1"/>
    </xf>
    <xf numFmtId="0" fontId="5" fillId="0" borderId="6" xfId="26" applyNumberFormat="1" applyFont="1" applyFill="1" applyProtection="1">
      <alignment horizontal="left"/>
    </xf>
    <xf numFmtId="0" fontId="5" fillId="0" borderId="6" xfId="26" applyFont="1" applyFill="1">
      <alignment horizontal="left"/>
    </xf>
    <xf numFmtId="0" fontId="7" fillId="0" borderId="6" xfId="32" applyNumberFormat="1" applyFont="1" applyAlignment="1" applyProtection="1">
      <alignment horizontal="center" vertical="center" wrapText="1"/>
    </xf>
    <xf numFmtId="0" fontId="7" fillId="0" borderId="6" xfId="32" applyFont="1" applyAlignment="1">
      <alignment horizontal="center" vertical="center" wrapText="1"/>
    </xf>
    <xf numFmtId="0" fontId="7" fillId="0" borderId="6" xfId="33" applyNumberFormat="1" applyFont="1" applyAlignment="1" applyProtection="1">
      <alignment horizontal="center" vertical="center" wrapText="1"/>
    </xf>
    <xf numFmtId="0" fontId="7" fillId="0" borderId="6" xfId="33" applyFont="1" applyAlignment="1">
      <alignment horizontal="center" vertical="center" wrapText="1"/>
    </xf>
    <xf numFmtId="0" fontId="7" fillId="0" borderId="6" xfId="34" applyNumberFormat="1" applyFont="1" applyAlignment="1" applyProtection="1">
      <alignment horizontal="center" vertical="center" wrapText="1"/>
    </xf>
    <xf numFmtId="0" fontId="7" fillId="0" borderId="6" xfId="34" applyFont="1" applyAlignment="1">
      <alignment horizontal="center" vertical="center" wrapText="1"/>
    </xf>
    <xf numFmtId="0" fontId="7" fillId="0" borderId="6" xfId="35" applyNumberFormat="1" applyFont="1" applyAlignment="1" applyProtection="1">
      <alignment horizontal="center" vertical="center" wrapText="1"/>
    </xf>
    <xf numFmtId="0" fontId="7" fillId="0" borderId="6" xfId="35" applyFont="1" applyAlignment="1">
      <alignment horizontal="center" vertical="center" wrapText="1"/>
    </xf>
    <xf numFmtId="0" fontId="7" fillId="0" borderId="6" xfId="36" applyNumberFormat="1" applyFont="1" applyAlignment="1" applyProtection="1">
      <alignment horizontal="center" vertical="center" wrapText="1"/>
    </xf>
    <xf numFmtId="0" fontId="7" fillId="0" borderId="6" xfId="36" applyFont="1" applyAlignment="1">
      <alignment horizontal="center" vertical="center" wrapText="1"/>
    </xf>
    <xf numFmtId="0" fontId="7" fillId="0" borderId="6" xfId="22" applyNumberFormat="1" applyFont="1" applyProtection="1">
      <alignment horizontal="center" vertical="center" wrapText="1"/>
    </xf>
    <xf numFmtId="0" fontId="7" fillId="0" borderId="6" xfId="22" applyFont="1">
      <alignment horizontal="center" vertical="center" wrapText="1"/>
    </xf>
    <xf numFmtId="0" fontId="7" fillId="0" borderId="6" xfId="23" applyNumberFormat="1" applyFont="1" applyProtection="1">
      <alignment horizontal="center" vertical="center" wrapText="1"/>
    </xf>
    <xf numFmtId="0" fontId="7" fillId="0" borderId="6" xfId="23" applyFont="1">
      <alignment horizontal="center" vertical="center" wrapText="1"/>
    </xf>
    <xf numFmtId="0" fontId="7" fillId="0" borderId="5" xfId="31" applyNumberFormat="1" applyFont="1" applyBorder="1" applyAlignment="1" applyProtection="1">
      <alignment horizontal="center" vertical="center" wrapText="1"/>
    </xf>
    <xf numFmtId="0" fontId="7" fillId="0" borderId="5" xfId="31" applyFont="1" applyBorder="1" applyAlignment="1">
      <alignment horizontal="center" vertical="center" wrapText="1"/>
    </xf>
    <xf numFmtId="0" fontId="7" fillId="0" borderId="6" xfId="13" applyNumberFormat="1" applyFont="1" applyProtection="1">
      <alignment horizontal="center" vertical="center" wrapText="1"/>
    </xf>
    <xf numFmtId="0" fontId="7" fillId="0" borderId="6" xfId="13" applyFont="1">
      <alignment horizontal="center" vertical="center" wrapText="1"/>
    </xf>
    <xf numFmtId="0" fontId="7" fillId="0" borderId="6" xfId="15" applyNumberFormat="1" applyFont="1" applyProtection="1">
      <alignment horizontal="center" vertical="center" wrapText="1"/>
    </xf>
    <xf numFmtId="0" fontId="7" fillId="0" borderId="6" xfId="15" applyFont="1">
      <alignment horizontal="center" vertical="center" wrapText="1"/>
    </xf>
    <xf numFmtId="0" fontId="7" fillId="0" borderId="6" xfId="16" applyNumberFormat="1" applyFont="1" applyProtection="1">
      <alignment horizontal="center" vertical="center" wrapText="1"/>
    </xf>
    <xf numFmtId="0" fontId="7" fillId="0" borderId="6" xfId="16" applyFont="1">
      <alignment horizontal="center" vertical="center" wrapText="1"/>
    </xf>
    <xf numFmtId="0" fontId="7" fillId="0" borderId="6" xfId="20" applyNumberFormat="1" applyFont="1" applyProtection="1">
      <alignment horizontal="center" vertical="center" wrapText="1"/>
    </xf>
    <xf numFmtId="0" fontId="7" fillId="0" borderId="6" xfId="20" applyFont="1">
      <alignment horizontal="center" vertical="center" wrapText="1"/>
    </xf>
    <xf numFmtId="0" fontId="8" fillId="0" borderId="3" xfId="30" applyNumberFormat="1" applyFont="1" applyBorder="1" applyAlignment="1" applyProtection="1">
      <alignment horizontal="center" wrapText="1"/>
    </xf>
    <xf numFmtId="0" fontId="8" fillId="0" borderId="4" xfId="30" applyFont="1" applyBorder="1" applyAlignment="1">
      <alignment horizontal="center" wrapText="1"/>
    </xf>
    <xf numFmtId="0" fontId="7" fillId="0" borderId="6" xfId="26" applyNumberFormat="1" applyFont="1" applyProtection="1">
      <alignment horizontal="left"/>
    </xf>
    <xf numFmtId="0" fontId="7" fillId="0" borderId="6" xfId="26" applyFont="1">
      <alignment horizontal="left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250"/>
  <sheetViews>
    <sheetView showGridLines="0" tabSelected="1" topLeftCell="A147" zoomScale="134" zoomScaleNormal="134" zoomScaleSheetLayoutView="100" workbookViewId="0">
      <selection activeCell="AE212" sqref="AE212"/>
    </sheetView>
  </sheetViews>
  <sheetFormatPr defaultRowHeight="15" outlineLevelRow="3"/>
  <cols>
    <col min="1" max="1" width="49.28515625" style="1" customWidth="1"/>
    <col min="2" max="3" width="9.140625" style="1" hidden="1" customWidth="1"/>
    <col min="4" max="4" width="11.7109375" style="1" customWidth="1"/>
    <col min="5" max="13" width="9.140625" style="1" hidden="1" customWidth="1"/>
    <col min="14" max="14" width="15.28515625" style="1" customWidth="1"/>
    <col min="15" max="29" width="9.140625" style="1" hidden="1" customWidth="1"/>
    <col min="30" max="30" width="1.140625" style="1" hidden="1" customWidth="1"/>
    <col min="31" max="31" width="10.5703125" style="1" customWidth="1"/>
    <col min="32" max="40" width="9.140625" style="1" hidden="1" customWidth="1"/>
    <col min="41" max="41" width="10.140625" style="1" customWidth="1"/>
    <col min="42" max="16384" width="9.140625" style="1"/>
  </cols>
  <sheetData>
    <row r="1" spans="1:41" ht="15.75">
      <c r="N1" s="28" t="s">
        <v>412</v>
      </c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</row>
    <row r="2" spans="1:41" ht="15.75">
      <c r="N2" s="28" t="s">
        <v>74</v>
      </c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</row>
    <row r="3" spans="1:41" ht="15.75">
      <c r="A3" s="24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8" t="s">
        <v>80</v>
      </c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</row>
    <row r="4" spans="1:41" ht="15.2" customHeight="1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1" ht="99" customHeight="1">
      <c r="A5" s="30" t="s">
        <v>81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</row>
    <row r="6" spans="1:41" ht="26.25" customHeight="1">
      <c r="A6" s="43" t="s">
        <v>75</v>
      </c>
      <c r="B6" s="75" t="s">
        <v>85</v>
      </c>
      <c r="C6" s="77" t="s">
        <v>85</v>
      </c>
      <c r="D6" s="79" t="s">
        <v>76</v>
      </c>
      <c r="E6" s="41" t="s">
        <v>85</v>
      </c>
      <c r="F6" s="49" t="s">
        <v>85</v>
      </c>
      <c r="G6" s="45" t="s">
        <v>85</v>
      </c>
      <c r="H6" s="81" t="s">
        <v>85</v>
      </c>
      <c r="I6" s="69" t="s">
        <v>85</v>
      </c>
      <c r="J6" s="71" t="s">
        <v>85</v>
      </c>
      <c r="K6" s="31" t="s">
        <v>85</v>
      </c>
      <c r="L6" s="85" t="s">
        <v>85</v>
      </c>
      <c r="M6" s="53" t="s">
        <v>77</v>
      </c>
      <c r="N6" s="83" t="s">
        <v>77</v>
      </c>
      <c r="O6" s="73" t="s">
        <v>85</v>
      </c>
      <c r="P6" s="59" t="s">
        <v>85</v>
      </c>
      <c r="Q6" s="61" t="s">
        <v>85</v>
      </c>
      <c r="R6" s="63" t="s">
        <v>85</v>
      </c>
      <c r="S6" s="65" t="s">
        <v>85</v>
      </c>
      <c r="T6" s="67" t="s">
        <v>85</v>
      </c>
      <c r="U6" s="47" t="s">
        <v>85</v>
      </c>
      <c r="V6" s="37" t="s">
        <v>85</v>
      </c>
      <c r="W6" s="39" t="s">
        <v>85</v>
      </c>
      <c r="X6" s="23" t="s">
        <v>85</v>
      </c>
      <c r="Y6" s="26" t="s">
        <v>85</v>
      </c>
      <c r="Z6" s="26" t="s">
        <v>85</v>
      </c>
      <c r="AA6" s="26" t="s">
        <v>85</v>
      </c>
      <c r="AB6" s="26" t="s">
        <v>85</v>
      </c>
      <c r="AC6" s="26" t="s">
        <v>85</v>
      </c>
      <c r="AD6" s="23" t="s">
        <v>85</v>
      </c>
      <c r="AE6" s="26" t="s">
        <v>78</v>
      </c>
      <c r="AF6" s="26" t="s">
        <v>85</v>
      </c>
      <c r="AG6" s="26" t="s">
        <v>85</v>
      </c>
      <c r="AH6" s="23" t="s">
        <v>85</v>
      </c>
      <c r="AI6" s="26" t="s">
        <v>85</v>
      </c>
      <c r="AJ6" s="26" t="s">
        <v>85</v>
      </c>
      <c r="AK6" s="26" t="s">
        <v>85</v>
      </c>
      <c r="AL6" s="26" t="s">
        <v>85</v>
      </c>
      <c r="AM6" s="26" t="s">
        <v>85</v>
      </c>
      <c r="AN6" s="51" t="s">
        <v>85</v>
      </c>
      <c r="AO6" s="35" t="s">
        <v>79</v>
      </c>
    </row>
    <row r="7" spans="1:41" ht="20.25" customHeight="1">
      <c r="A7" s="44"/>
      <c r="B7" s="76"/>
      <c r="C7" s="78"/>
      <c r="D7" s="80"/>
      <c r="E7" s="42"/>
      <c r="F7" s="50"/>
      <c r="G7" s="46"/>
      <c r="H7" s="82"/>
      <c r="I7" s="70"/>
      <c r="J7" s="72"/>
      <c r="K7" s="32"/>
      <c r="L7" s="86"/>
      <c r="M7" s="54"/>
      <c r="N7" s="84"/>
      <c r="O7" s="74"/>
      <c r="P7" s="60"/>
      <c r="Q7" s="62"/>
      <c r="R7" s="64"/>
      <c r="S7" s="66"/>
      <c r="T7" s="68"/>
      <c r="U7" s="48"/>
      <c r="V7" s="38"/>
      <c r="W7" s="40"/>
      <c r="X7" s="23"/>
      <c r="Y7" s="27"/>
      <c r="Z7" s="27"/>
      <c r="AA7" s="27"/>
      <c r="AB7" s="27"/>
      <c r="AC7" s="27"/>
      <c r="AD7" s="23"/>
      <c r="AE7" s="27"/>
      <c r="AF7" s="27"/>
      <c r="AG7" s="27"/>
      <c r="AH7" s="23"/>
      <c r="AI7" s="27"/>
      <c r="AJ7" s="27"/>
      <c r="AK7" s="27"/>
      <c r="AL7" s="27"/>
      <c r="AM7" s="27"/>
      <c r="AN7" s="52"/>
      <c r="AO7" s="36"/>
    </row>
    <row r="8" spans="1:41" ht="39.75" customHeight="1">
      <c r="A8" s="12" t="s">
        <v>330</v>
      </c>
      <c r="B8" s="13" t="s">
        <v>86</v>
      </c>
      <c r="C8" s="13" t="s">
        <v>87</v>
      </c>
      <c r="D8" s="13" t="s">
        <v>88</v>
      </c>
      <c r="E8" s="13" t="s">
        <v>86</v>
      </c>
      <c r="F8" s="13" t="s">
        <v>86</v>
      </c>
      <c r="G8" s="13"/>
      <c r="H8" s="13"/>
      <c r="I8" s="13"/>
      <c r="J8" s="13"/>
      <c r="K8" s="13"/>
      <c r="L8" s="13"/>
      <c r="M8" s="14">
        <v>0</v>
      </c>
      <c r="N8" s="14">
        <v>363138.23940000002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14">
        <v>0</v>
      </c>
      <c r="AE8" s="14">
        <f>AE9+AE32+AE37</f>
        <v>242551.1</v>
      </c>
      <c r="AF8" s="15">
        <v>0</v>
      </c>
      <c r="AG8" s="15">
        <v>0</v>
      </c>
      <c r="AH8" s="15">
        <v>242551.08749999999</v>
      </c>
      <c r="AI8" s="15">
        <v>-242551.08749999999</v>
      </c>
      <c r="AJ8" s="15">
        <v>0</v>
      </c>
      <c r="AK8" s="16">
        <v>0.66793044957412984</v>
      </c>
      <c r="AL8" s="15">
        <v>0</v>
      </c>
      <c r="AM8" s="16">
        <v>0</v>
      </c>
      <c r="AN8" s="17">
        <v>0</v>
      </c>
      <c r="AO8" s="18">
        <f>AE8/N8*100</f>
        <v>66.793048399628276</v>
      </c>
    </row>
    <row r="9" spans="1:41" ht="25.5" outlineLevel="1">
      <c r="A9" s="7" t="s">
        <v>331</v>
      </c>
      <c r="B9" s="8" t="s">
        <v>86</v>
      </c>
      <c r="C9" s="8" t="s">
        <v>87</v>
      </c>
      <c r="D9" s="8" t="s">
        <v>89</v>
      </c>
      <c r="E9" s="8" t="s">
        <v>86</v>
      </c>
      <c r="F9" s="8" t="s">
        <v>86</v>
      </c>
      <c r="G9" s="8"/>
      <c r="H9" s="8"/>
      <c r="I9" s="8"/>
      <c r="J9" s="8"/>
      <c r="K9" s="8"/>
      <c r="L9" s="8"/>
      <c r="M9" s="9">
        <v>0</v>
      </c>
      <c r="N9" s="9">
        <v>322746.63540000003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f>AE10+AE18+AE20+AE23+AE27+AE28+AE29+AE30+AE31</f>
        <v>220424.1</v>
      </c>
      <c r="AF9" s="3">
        <v>0</v>
      </c>
      <c r="AG9" s="3">
        <v>0</v>
      </c>
      <c r="AH9" s="3">
        <v>220424.0546</v>
      </c>
      <c r="AI9" s="3">
        <v>-220424.0546</v>
      </c>
      <c r="AJ9" s="3">
        <v>0</v>
      </c>
      <c r="AK9" s="4">
        <v>0.68296313709611489</v>
      </c>
      <c r="AL9" s="3">
        <v>0</v>
      </c>
      <c r="AM9" s="4">
        <v>0</v>
      </c>
      <c r="AN9" s="6">
        <v>0</v>
      </c>
      <c r="AO9" s="10">
        <f t="shared" ref="AO9:AO70" si="0">AE9/N9*100</f>
        <v>68.296327776373161</v>
      </c>
    </row>
    <row r="10" spans="1:41" ht="25.5" outlineLevel="2">
      <c r="A10" s="7" t="s">
        <v>332</v>
      </c>
      <c r="B10" s="8" t="s">
        <v>86</v>
      </c>
      <c r="C10" s="8" t="s">
        <v>87</v>
      </c>
      <c r="D10" s="8" t="s">
        <v>90</v>
      </c>
      <c r="E10" s="8" t="s">
        <v>86</v>
      </c>
      <c r="F10" s="8" t="s">
        <v>86</v>
      </c>
      <c r="G10" s="8"/>
      <c r="H10" s="8"/>
      <c r="I10" s="8"/>
      <c r="J10" s="8"/>
      <c r="K10" s="8"/>
      <c r="L10" s="8"/>
      <c r="M10" s="9">
        <v>0</v>
      </c>
      <c r="N10" s="9">
        <v>144305.8694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100572.7</v>
      </c>
      <c r="AF10" s="3">
        <v>0</v>
      </c>
      <c r="AG10" s="3">
        <v>0</v>
      </c>
      <c r="AH10" s="3">
        <v>100572.68829999999</v>
      </c>
      <c r="AI10" s="3">
        <v>-100572.68829999999</v>
      </c>
      <c r="AJ10" s="3">
        <v>0</v>
      </c>
      <c r="AK10" s="4">
        <v>0.69694107882212031</v>
      </c>
      <c r="AL10" s="3">
        <v>0</v>
      </c>
      <c r="AM10" s="4">
        <v>0</v>
      </c>
      <c r="AN10" s="6">
        <v>0</v>
      </c>
      <c r="AO10" s="10">
        <f t="shared" si="0"/>
        <v>69.694115989990351</v>
      </c>
    </row>
    <row r="11" spans="1:41" outlineLevel="3">
      <c r="A11" s="7" t="s">
        <v>333</v>
      </c>
      <c r="B11" s="8" t="s">
        <v>86</v>
      </c>
      <c r="C11" s="8" t="s">
        <v>87</v>
      </c>
      <c r="D11" s="8" t="s">
        <v>91</v>
      </c>
      <c r="E11" s="8" t="s">
        <v>86</v>
      </c>
      <c r="F11" s="8" t="s">
        <v>86</v>
      </c>
      <c r="G11" s="8"/>
      <c r="H11" s="8"/>
      <c r="I11" s="8"/>
      <c r="J11" s="8"/>
      <c r="K11" s="8"/>
      <c r="L11" s="8"/>
      <c r="M11" s="9">
        <v>0</v>
      </c>
      <c r="N11" s="9">
        <v>86400.244000000006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57495.7</v>
      </c>
      <c r="AF11" s="3">
        <v>0</v>
      </c>
      <c r="AG11" s="3">
        <v>0</v>
      </c>
      <c r="AH11" s="3">
        <v>57495.661099999998</v>
      </c>
      <c r="AI11" s="3">
        <v>-57495.661099999998</v>
      </c>
      <c r="AJ11" s="3">
        <v>0</v>
      </c>
      <c r="AK11" s="4">
        <v>0.66545716120894283</v>
      </c>
      <c r="AL11" s="3">
        <v>0</v>
      </c>
      <c r="AM11" s="4">
        <v>0</v>
      </c>
      <c r="AN11" s="6">
        <v>0</v>
      </c>
      <c r="AO11" s="10">
        <f t="shared" si="0"/>
        <v>66.545761143915286</v>
      </c>
    </row>
    <row r="12" spans="1:41" ht="25.5" outlineLevel="3">
      <c r="A12" s="7" t="s">
        <v>334</v>
      </c>
      <c r="B12" s="8" t="s">
        <v>86</v>
      </c>
      <c r="C12" s="8" t="s">
        <v>87</v>
      </c>
      <c r="D12" s="8" t="s">
        <v>92</v>
      </c>
      <c r="E12" s="8" t="s">
        <v>86</v>
      </c>
      <c r="F12" s="8" t="s">
        <v>86</v>
      </c>
      <c r="G12" s="8"/>
      <c r="H12" s="8"/>
      <c r="I12" s="8"/>
      <c r="J12" s="8"/>
      <c r="K12" s="8"/>
      <c r="L12" s="8"/>
      <c r="M12" s="9">
        <v>0</v>
      </c>
      <c r="N12" s="9">
        <v>13701.8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13453.9</v>
      </c>
      <c r="AF12" s="3">
        <v>0</v>
      </c>
      <c r="AG12" s="3">
        <v>0</v>
      </c>
      <c r="AH12" s="3">
        <v>13453.945</v>
      </c>
      <c r="AI12" s="3">
        <v>-13453.945</v>
      </c>
      <c r="AJ12" s="3">
        <v>0</v>
      </c>
      <c r="AK12" s="4">
        <v>0.9819107708476259</v>
      </c>
      <c r="AL12" s="3">
        <v>0</v>
      </c>
      <c r="AM12" s="4">
        <v>0</v>
      </c>
      <c r="AN12" s="6">
        <v>0</v>
      </c>
      <c r="AO12" s="10">
        <f t="shared" si="0"/>
        <v>98.190748660759908</v>
      </c>
    </row>
    <row r="13" spans="1:41" ht="25.5" outlineLevel="3">
      <c r="A13" s="7" t="s">
        <v>335</v>
      </c>
      <c r="B13" s="8" t="s">
        <v>86</v>
      </c>
      <c r="C13" s="8" t="s">
        <v>87</v>
      </c>
      <c r="D13" s="8" t="s">
        <v>93</v>
      </c>
      <c r="E13" s="8" t="s">
        <v>86</v>
      </c>
      <c r="F13" s="8" t="s">
        <v>86</v>
      </c>
      <c r="G13" s="8"/>
      <c r="H13" s="8"/>
      <c r="I13" s="8"/>
      <c r="J13" s="8"/>
      <c r="K13" s="8"/>
      <c r="L13" s="8"/>
      <c r="M13" s="9">
        <v>0</v>
      </c>
      <c r="N13" s="9">
        <v>155.596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155.6</v>
      </c>
      <c r="AF13" s="3">
        <v>0</v>
      </c>
      <c r="AG13" s="3">
        <v>0</v>
      </c>
      <c r="AH13" s="3">
        <v>155.596</v>
      </c>
      <c r="AI13" s="3">
        <v>-155.596</v>
      </c>
      <c r="AJ13" s="3">
        <v>0</v>
      </c>
      <c r="AK13" s="4">
        <v>1</v>
      </c>
      <c r="AL13" s="3">
        <v>0</v>
      </c>
      <c r="AM13" s="4">
        <v>0</v>
      </c>
      <c r="AN13" s="6">
        <v>0</v>
      </c>
      <c r="AO13" s="10">
        <f t="shared" si="0"/>
        <v>100.00257076017378</v>
      </c>
    </row>
    <row r="14" spans="1:41" outlineLevel="3">
      <c r="A14" s="7" t="s">
        <v>336</v>
      </c>
      <c r="B14" s="8" t="s">
        <v>86</v>
      </c>
      <c r="C14" s="8" t="s">
        <v>87</v>
      </c>
      <c r="D14" s="8" t="s">
        <v>94</v>
      </c>
      <c r="E14" s="8" t="s">
        <v>86</v>
      </c>
      <c r="F14" s="8" t="s">
        <v>86</v>
      </c>
      <c r="G14" s="8"/>
      <c r="H14" s="8"/>
      <c r="I14" s="8"/>
      <c r="J14" s="8"/>
      <c r="K14" s="8"/>
      <c r="L14" s="8"/>
      <c r="M14" s="9">
        <v>0</v>
      </c>
      <c r="N14" s="9">
        <v>22861.8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14002.1</v>
      </c>
      <c r="AF14" s="3">
        <v>0</v>
      </c>
      <c r="AG14" s="3">
        <v>0</v>
      </c>
      <c r="AH14" s="3">
        <v>14002.082200000001</v>
      </c>
      <c r="AI14" s="3">
        <v>-14002.082200000001</v>
      </c>
      <c r="AJ14" s="3">
        <v>0</v>
      </c>
      <c r="AK14" s="4">
        <v>0.61246630624010356</v>
      </c>
      <c r="AL14" s="3">
        <v>0</v>
      </c>
      <c r="AM14" s="4">
        <v>0</v>
      </c>
      <c r="AN14" s="6">
        <v>0</v>
      </c>
      <c r="AO14" s="10">
        <f t="shared" si="0"/>
        <v>61.246708483146563</v>
      </c>
    </row>
    <row r="15" spans="1:41" ht="25.5" outlineLevel="3">
      <c r="A15" s="7" t="s">
        <v>334</v>
      </c>
      <c r="B15" s="8" t="s">
        <v>86</v>
      </c>
      <c r="C15" s="8" t="s">
        <v>87</v>
      </c>
      <c r="D15" s="8" t="s">
        <v>95</v>
      </c>
      <c r="E15" s="8" t="s">
        <v>86</v>
      </c>
      <c r="F15" s="8" t="s">
        <v>86</v>
      </c>
      <c r="G15" s="8"/>
      <c r="H15" s="8"/>
      <c r="I15" s="8"/>
      <c r="J15" s="8"/>
      <c r="K15" s="8"/>
      <c r="L15" s="8"/>
      <c r="M15" s="9">
        <v>0</v>
      </c>
      <c r="N15" s="9">
        <v>1170.4000000000001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1101.5</v>
      </c>
      <c r="AF15" s="3">
        <v>0</v>
      </c>
      <c r="AG15" s="3">
        <v>0</v>
      </c>
      <c r="AH15" s="3">
        <v>1101.5360000000001</v>
      </c>
      <c r="AI15" s="3">
        <v>-1101.5360000000001</v>
      </c>
      <c r="AJ15" s="3">
        <v>0</v>
      </c>
      <c r="AK15" s="4">
        <v>0.94116199589883798</v>
      </c>
      <c r="AL15" s="3">
        <v>0</v>
      </c>
      <c r="AM15" s="4">
        <v>0</v>
      </c>
      <c r="AN15" s="6">
        <v>0</v>
      </c>
      <c r="AO15" s="10">
        <f t="shared" si="0"/>
        <v>94.113123718386873</v>
      </c>
    </row>
    <row r="16" spans="1:41" outlineLevel="3">
      <c r="A16" s="7" t="s">
        <v>337</v>
      </c>
      <c r="B16" s="8" t="s">
        <v>86</v>
      </c>
      <c r="C16" s="8" t="s">
        <v>87</v>
      </c>
      <c r="D16" s="8" t="s">
        <v>96</v>
      </c>
      <c r="E16" s="8" t="s">
        <v>86</v>
      </c>
      <c r="F16" s="8" t="s">
        <v>86</v>
      </c>
      <c r="G16" s="8"/>
      <c r="H16" s="8"/>
      <c r="I16" s="8"/>
      <c r="J16" s="8"/>
      <c r="K16" s="8"/>
      <c r="L16" s="8"/>
      <c r="M16" s="9">
        <v>0</v>
      </c>
      <c r="N16" s="9">
        <v>16757.529399999999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11110.8</v>
      </c>
      <c r="AF16" s="3">
        <v>0</v>
      </c>
      <c r="AG16" s="3">
        <v>0</v>
      </c>
      <c r="AH16" s="3">
        <v>11110.764999999999</v>
      </c>
      <c r="AI16" s="3">
        <v>-11110.764999999999</v>
      </c>
      <c r="AJ16" s="3">
        <v>0</v>
      </c>
      <c r="AK16" s="4">
        <v>0.66303121031671886</v>
      </c>
      <c r="AL16" s="3">
        <v>0</v>
      </c>
      <c r="AM16" s="4">
        <v>0</v>
      </c>
      <c r="AN16" s="6">
        <v>0</v>
      </c>
      <c r="AO16" s="10">
        <f t="shared" si="0"/>
        <v>66.303329893009163</v>
      </c>
    </row>
    <row r="17" spans="1:41" ht="25.5" outlineLevel="3">
      <c r="A17" s="7" t="s">
        <v>334</v>
      </c>
      <c r="B17" s="8" t="s">
        <v>86</v>
      </c>
      <c r="C17" s="8" t="s">
        <v>87</v>
      </c>
      <c r="D17" s="8" t="s">
        <v>97</v>
      </c>
      <c r="E17" s="8" t="s">
        <v>86</v>
      </c>
      <c r="F17" s="8" t="s">
        <v>86</v>
      </c>
      <c r="G17" s="8"/>
      <c r="H17" s="8"/>
      <c r="I17" s="8"/>
      <c r="J17" s="8"/>
      <c r="K17" s="8"/>
      <c r="L17" s="8"/>
      <c r="M17" s="9">
        <v>0</v>
      </c>
      <c r="N17" s="9">
        <v>3258.5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3253.1</v>
      </c>
      <c r="AF17" s="3">
        <v>0</v>
      </c>
      <c r="AG17" s="3">
        <v>0</v>
      </c>
      <c r="AH17" s="3">
        <v>3253.1030000000001</v>
      </c>
      <c r="AI17" s="3">
        <v>-3253.1030000000001</v>
      </c>
      <c r="AJ17" s="3">
        <v>0</v>
      </c>
      <c r="AK17" s="4">
        <v>0.99834371643394204</v>
      </c>
      <c r="AL17" s="3">
        <v>0</v>
      </c>
      <c r="AM17" s="4">
        <v>0</v>
      </c>
      <c r="AN17" s="6">
        <v>0</v>
      </c>
      <c r="AO17" s="10">
        <f t="shared" si="0"/>
        <v>99.83427957649225</v>
      </c>
    </row>
    <row r="18" spans="1:41" outlineLevel="2">
      <c r="A18" s="7" t="s">
        <v>338</v>
      </c>
      <c r="B18" s="8" t="s">
        <v>86</v>
      </c>
      <c r="C18" s="8" t="s">
        <v>87</v>
      </c>
      <c r="D18" s="8" t="s">
        <v>98</v>
      </c>
      <c r="E18" s="8" t="s">
        <v>86</v>
      </c>
      <c r="F18" s="8" t="s">
        <v>86</v>
      </c>
      <c r="G18" s="8"/>
      <c r="H18" s="8"/>
      <c r="I18" s="8"/>
      <c r="J18" s="8"/>
      <c r="K18" s="8"/>
      <c r="L18" s="8"/>
      <c r="M18" s="9">
        <v>0</v>
      </c>
      <c r="N18" s="9">
        <v>100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4">
        <v>0</v>
      </c>
      <c r="AL18" s="3">
        <v>0</v>
      </c>
      <c r="AM18" s="4">
        <v>0</v>
      </c>
      <c r="AN18" s="6">
        <v>0</v>
      </c>
      <c r="AO18" s="10">
        <f t="shared" si="0"/>
        <v>0</v>
      </c>
    </row>
    <row r="19" spans="1:41" outlineLevel="3">
      <c r="A19" s="7" t="s">
        <v>339</v>
      </c>
      <c r="B19" s="8" t="s">
        <v>86</v>
      </c>
      <c r="C19" s="8" t="s">
        <v>87</v>
      </c>
      <c r="D19" s="8" t="s">
        <v>99</v>
      </c>
      <c r="E19" s="8" t="s">
        <v>86</v>
      </c>
      <c r="F19" s="8" t="s">
        <v>86</v>
      </c>
      <c r="G19" s="8"/>
      <c r="H19" s="8"/>
      <c r="I19" s="8"/>
      <c r="J19" s="8"/>
      <c r="K19" s="8"/>
      <c r="L19" s="8"/>
      <c r="M19" s="9">
        <v>0</v>
      </c>
      <c r="N19" s="9">
        <v>100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4">
        <v>0</v>
      </c>
      <c r="AL19" s="3">
        <v>0</v>
      </c>
      <c r="AM19" s="4">
        <v>0</v>
      </c>
      <c r="AN19" s="6">
        <v>0</v>
      </c>
      <c r="AO19" s="10">
        <f t="shared" si="0"/>
        <v>0</v>
      </c>
    </row>
    <row r="20" spans="1:41" ht="40.5" customHeight="1" outlineLevel="2">
      <c r="A20" s="7" t="s">
        <v>340</v>
      </c>
      <c r="B20" s="8" t="s">
        <v>86</v>
      </c>
      <c r="C20" s="8" t="s">
        <v>87</v>
      </c>
      <c r="D20" s="8" t="s">
        <v>100</v>
      </c>
      <c r="E20" s="8" t="s">
        <v>86</v>
      </c>
      <c r="F20" s="8" t="s">
        <v>86</v>
      </c>
      <c r="G20" s="8"/>
      <c r="H20" s="8"/>
      <c r="I20" s="8"/>
      <c r="J20" s="8"/>
      <c r="K20" s="8"/>
      <c r="L20" s="8"/>
      <c r="M20" s="9">
        <v>0</v>
      </c>
      <c r="N20" s="9">
        <v>4425.8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2042.7</v>
      </c>
      <c r="AF20" s="3">
        <v>0</v>
      </c>
      <c r="AG20" s="3">
        <v>0</v>
      </c>
      <c r="AH20" s="3">
        <v>2042.7206000000001</v>
      </c>
      <c r="AI20" s="3">
        <v>-2042.7206000000001</v>
      </c>
      <c r="AJ20" s="3">
        <v>0</v>
      </c>
      <c r="AK20" s="4">
        <v>0.46154833024537939</v>
      </c>
      <c r="AL20" s="3">
        <v>0</v>
      </c>
      <c r="AM20" s="4">
        <v>0</v>
      </c>
      <c r="AN20" s="6">
        <v>0</v>
      </c>
      <c r="AO20" s="10">
        <f t="shared" si="0"/>
        <v>46.154367571964386</v>
      </c>
    </row>
    <row r="21" spans="1:41" ht="52.5" customHeight="1" outlineLevel="3">
      <c r="A21" s="7" t="s">
        <v>341</v>
      </c>
      <c r="B21" s="8" t="s">
        <v>86</v>
      </c>
      <c r="C21" s="8" t="s">
        <v>87</v>
      </c>
      <c r="D21" s="8" t="s">
        <v>101</v>
      </c>
      <c r="E21" s="8" t="s">
        <v>86</v>
      </c>
      <c r="F21" s="8" t="s">
        <v>86</v>
      </c>
      <c r="G21" s="8"/>
      <c r="H21" s="8"/>
      <c r="I21" s="8"/>
      <c r="J21" s="8"/>
      <c r="K21" s="8"/>
      <c r="L21" s="8"/>
      <c r="M21" s="9">
        <v>0</v>
      </c>
      <c r="N21" s="9">
        <v>775.8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4">
        <v>0</v>
      </c>
      <c r="AL21" s="3">
        <v>0</v>
      </c>
      <c r="AM21" s="4">
        <v>0</v>
      </c>
      <c r="AN21" s="6">
        <v>0</v>
      </c>
      <c r="AO21" s="10">
        <f t="shared" si="0"/>
        <v>0</v>
      </c>
    </row>
    <row r="22" spans="1:41" ht="65.25" customHeight="1" outlineLevel="3">
      <c r="A22" s="7" t="s">
        <v>342</v>
      </c>
      <c r="B22" s="8" t="s">
        <v>86</v>
      </c>
      <c r="C22" s="8" t="s">
        <v>87</v>
      </c>
      <c r="D22" s="8" t="s">
        <v>102</v>
      </c>
      <c r="E22" s="8" t="s">
        <v>86</v>
      </c>
      <c r="F22" s="8" t="s">
        <v>86</v>
      </c>
      <c r="G22" s="8"/>
      <c r="H22" s="8"/>
      <c r="I22" s="8"/>
      <c r="J22" s="8"/>
      <c r="K22" s="8"/>
      <c r="L22" s="8"/>
      <c r="M22" s="9">
        <v>0</v>
      </c>
      <c r="N22" s="9">
        <v>3650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2042.7</v>
      </c>
      <c r="AF22" s="3">
        <v>0</v>
      </c>
      <c r="AG22" s="3">
        <v>0</v>
      </c>
      <c r="AH22" s="3">
        <v>2042.7206000000001</v>
      </c>
      <c r="AI22" s="3">
        <v>-2042.7206000000001</v>
      </c>
      <c r="AJ22" s="3">
        <v>0</v>
      </c>
      <c r="AK22" s="4">
        <v>0.55964947945205479</v>
      </c>
      <c r="AL22" s="3">
        <v>0</v>
      </c>
      <c r="AM22" s="4">
        <v>0</v>
      </c>
      <c r="AN22" s="6">
        <v>0</v>
      </c>
      <c r="AO22" s="10">
        <f t="shared" si="0"/>
        <v>55.964383561643835</v>
      </c>
    </row>
    <row r="23" spans="1:41" ht="25.5" outlineLevel="2">
      <c r="A23" s="7" t="s">
        <v>343</v>
      </c>
      <c r="B23" s="8" t="s">
        <v>86</v>
      </c>
      <c r="C23" s="8" t="s">
        <v>87</v>
      </c>
      <c r="D23" s="8" t="s">
        <v>103</v>
      </c>
      <c r="E23" s="8" t="s">
        <v>86</v>
      </c>
      <c r="F23" s="8" t="s">
        <v>86</v>
      </c>
      <c r="G23" s="8"/>
      <c r="H23" s="8"/>
      <c r="I23" s="8"/>
      <c r="J23" s="8"/>
      <c r="K23" s="8"/>
      <c r="L23" s="8"/>
      <c r="M23" s="9">
        <v>0</v>
      </c>
      <c r="N23" s="9">
        <v>164829.70000000001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116921.8</v>
      </c>
      <c r="AF23" s="3">
        <v>0</v>
      </c>
      <c r="AG23" s="3">
        <v>0</v>
      </c>
      <c r="AH23" s="3">
        <v>116921.8419</v>
      </c>
      <c r="AI23" s="3">
        <v>-116921.8419</v>
      </c>
      <c r="AJ23" s="3">
        <v>0</v>
      </c>
      <c r="AK23" s="4">
        <v>0.70934935815572076</v>
      </c>
      <c r="AL23" s="3">
        <v>0</v>
      </c>
      <c r="AM23" s="4">
        <v>0</v>
      </c>
      <c r="AN23" s="6">
        <v>0</v>
      </c>
      <c r="AO23" s="10">
        <f t="shared" si="0"/>
        <v>70.934910395395974</v>
      </c>
    </row>
    <row r="24" spans="1:41" ht="63.75" outlineLevel="3">
      <c r="A24" s="7" t="s">
        <v>344</v>
      </c>
      <c r="B24" s="8" t="s">
        <v>86</v>
      </c>
      <c r="C24" s="8" t="s">
        <v>87</v>
      </c>
      <c r="D24" s="8" t="s">
        <v>104</v>
      </c>
      <c r="E24" s="8" t="s">
        <v>86</v>
      </c>
      <c r="F24" s="8" t="s">
        <v>86</v>
      </c>
      <c r="G24" s="8"/>
      <c r="H24" s="8"/>
      <c r="I24" s="8"/>
      <c r="J24" s="8"/>
      <c r="K24" s="8"/>
      <c r="L24" s="8"/>
      <c r="M24" s="9">
        <v>0</v>
      </c>
      <c r="N24" s="9">
        <v>82935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58366.7</v>
      </c>
      <c r="AF24" s="3">
        <v>0</v>
      </c>
      <c r="AG24" s="3">
        <v>0</v>
      </c>
      <c r="AH24" s="3">
        <v>58366.689299999998</v>
      </c>
      <c r="AI24" s="3">
        <v>-58366.689299999998</v>
      </c>
      <c r="AJ24" s="3">
        <v>0</v>
      </c>
      <c r="AK24" s="4">
        <v>0.70376426478567555</v>
      </c>
      <c r="AL24" s="3">
        <v>0</v>
      </c>
      <c r="AM24" s="4">
        <v>0</v>
      </c>
      <c r="AN24" s="6">
        <v>0</v>
      </c>
      <c r="AO24" s="10">
        <f t="shared" si="0"/>
        <v>70.376439380237528</v>
      </c>
    </row>
    <row r="25" spans="1:41" ht="41.25" customHeight="1" outlineLevel="3">
      <c r="A25" s="7" t="s">
        <v>345</v>
      </c>
      <c r="B25" s="8" t="s">
        <v>86</v>
      </c>
      <c r="C25" s="8" t="s">
        <v>87</v>
      </c>
      <c r="D25" s="8" t="s">
        <v>105</v>
      </c>
      <c r="E25" s="8" t="s">
        <v>86</v>
      </c>
      <c r="F25" s="8" t="s">
        <v>86</v>
      </c>
      <c r="G25" s="8"/>
      <c r="H25" s="8"/>
      <c r="I25" s="8"/>
      <c r="J25" s="8"/>
      <c r="K25" s="8"/>
      <c r="L25" s="8"/>
      <c r="M25" s="9">
        <v>0</v>
      </c>
      <c r="N25" s="9">
        <v>73433.5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50094</v>
      </c>
      <c r="AF25" s="3">
        <v>0</v>
      </c>
      <c r="AG25" s="3">
        <v>0</v>
      </c>
      <c r="AH25" s="3">
        <v>50093.952599999997</v>
      </c>
      <c r="AI25" s="3">
        <v>-50093.952599999997</v>
      </c>
      <c r="AJ25" s="3">
        <v>0</v>
      </c>
      <c r="AK25" s="4">
        <v>0.68216757474449674</v>
      </c>
      <c r="AL25" s="3">
        <v>0</v>
      </c>
      <c r="AM25" s="4">
        <v>0</v>
      </c>
      <c r="AN25" s="6">
        <v>0</v>
      </c>
      <c r="AO25" s="10">
        <f t="shared" si="0"/>
        <v>68.21682202264634</v>
      </c>
    </row>
    <row r="26" spans="1:41" ht="38.25" outlineLevel="3">
      <c r="A26" s="7" t="s">
        <v>346</v>
      </c>
      <c r="B26" s="8" t="s">
        <v>86</v>
      </c>
      <c r="C26" s="8" t="s">
        <v>87</v>
      </c>
      <c r="D26" s="8" t="s">
        <v>106</v>
      </c>
      <c r="E26" s="8" t="s">
        <v>86</v>
      </c>
      <c r="F26" s="8" t="s">
        <v>86</v>
      </c>
      <c r="G26" s="8"/>
      <c r="H26" s="8"/>
      <c r="I26" s="8"/>
      <c r="J26" s="8"/>
      <c r="K26" s="8"/>
      <c r="L26" s="8"/>
      <c r="M26" s="9">
        <v>0</v>
      </c>
      <c r="N26" s="9">
        <v>8461.2000000000007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8461.2000000000007</v>
      </c>
      <c r="AF26" s="3">
        <v>0</v>
      </c>
      <c r="AG26" s="3">
        <v>0</v>
      </c>
      <c r="AH26" s="3">
        <v>8461.2000000000007</v>
      </c>
      <c r="AI26" s="3">
        <v>-8461.2000000000007</v>
      </c>
      <c r="AJ26" s="3">
        <v>0</v>
      </c>
      <c r="AK26" s="4">
        <v>1</v>
      </c>
      <c r="AL26" s="3">
        <v>0</v>
      </c>
      <c r="AM26" s="4">
        <v>0</v>
      </c>
      <c r="AN26" s="6">
        <v>0</v>
      </c>
      <c r="AO26" s="10">
        <f t="shared" si="0"/>
        <v>100</v>
      </c>
    </row>
    <row r="27" spans="1:41" ht="38.25" outlineLevel="2">
      <c r="A27" s="7" t="s">
        <v>347</v>
      </c>
      <c r="B27" s="8" t="s">
        <v>86</v>
      </c>
      <c r="C27" s="8" t="s">
        <v>87</v>
      </c>
      <c r="D27" s="8" t="s">
        <v>107</v>
      </c>
      <c r="E27" s="8" t="s">
        <v>86</v>
      </c>
      <c r="F27" s="8" t="s">
        <v>86</v>
      </c>
      <c r="G27" s="8"/>
      <c r="H27" s="8"/>
      <c r="I27" s="8"/>
      <c r="J27" s="8"/>
      <c r="K27" s="8"/>
      <c r="L27" s="8"/>
      <c r="M27" s="9">
        <v>0</v>
      </c>
      <c r="N27" s="9">
        <v>15.25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6.3</v>
      </c>
      <c r="AF27" s="3">
        <v>0</v>
      </c>
      <c r="AG27" s="3">
        <v>0</v>
      </c>
      <c r="AH27" s="3">
        <v>6.25</v>
      </c>
      <c r="AI27" s="3">
        <v>-6.25</v>
      </c>
      <c r="AJ27" s="3">
        <v>0</v>
      </c>
      <c r="AK27" s="4">
        <v>0.4098360655737705</v>
      </c>
      <c r="AL27" s="3">
        <v>0</v>
      </c>
      <c r="AM27" s="4">
        <v>0</v>
      </c>
      <c r="AN27" s="6">
        <v>0</v>
      </c>
      <c r="AO27" s="10">
        <f t="shared" si="0"/>
        <v>41.311475409836063</v>
      </c>
    </row>
    <row r="28" spans="1:41" ht="39.75" customHeight="1" outlineLevel="3">
      <c r="A28" s="7" t="s">
        <v>348</v>
      </c>
      <c r="B28" s="8" t="s">
        <v>86</v>
      </c>
      <c r="C28" s="8" t="s">
        <v>87</v>
      </c>
      <c r="D28" s="8" t="s">
        <v>108</v>
      </c>
      <c r="E28" s="8" t="s">
        <v>86</v>
      </c>
      <c r="F28" s="8" t="s">
        <v>86</v>
      </c>
      <c r="G28" s="8"/>
      <c r="H28" s="8"/>
      <c r="I28" s="8"/>
      <c r="J28" s="8"/>
      <c r="K28" s="8"/>
      <c r="L28" s="8"/>
      <c r="M28" s="9">
        <v>0</v>
      </c>
      <c r="N28" s="9">
        <v>2864.4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478.5</v>
      </c>
      <c r="AF28" s="3">
        <v>0</v>
      </c>
      <c r="AG28" s="3">
        <v>0</v>
      </c>
      <c r="AH28" s="3">
        <v>478.5</v>
      </c>
      <c r="AI28" s="3">
        <v>-478.5</v>
      </c>
      <c r="AJ28" s="3">
        <v>0</v>
      </c>
      <c r="AK28" s="4">
        <v>0.16705069124423963</v>
      </c>
      <c r="AL28" s="3">
        <v>0</v>
      </c>
      <c r="AM28" s="4">
        <v>0</v>
      </c>
      <c r="AN28" s="6">
        <v>0</v>
      </c>
      <c r="AO28" s="10">
        <f t="shared" si="0"/>
        <v>16.705069124423964</v>
      </c>
    </row>
    <row r="29" spans="1:41" ht="51" outlineLevel="3">
      <c r="A29" s="7" t="s">
        <v>349</v>
      </c>
      <c r="B29" s="8" t="s">
        <v>86</v>
      </c>
      <c r="C29" s="8" t="s">
        <v>87</v>
      </c>
      <c r="D29" s="8" t="s">
        <v>109</v>
      </c>
      <c r="E29" s="8" t="s">
        <v>86</v>
      </c>
      <c r="F29" s="8" t="s">
        <v>86</v>
      </c>
      <c r="G29" s="8"/>
      <c r="H29" s="8"/>
      <c r="I29" s="8"/>
      <c r="J29" s="8"/>
      <c r="K29" s="8"/>
      <c r="L29" s="8"/>
      <c r="M29" s="9">
        <v>0</v>
      </c>
      <c r="N29" s="9">
        <v>5744.9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381.1</v>
      </c>
      <c r="AF29" s="3">
        <v>0</v>
      </c>
      <c r="AG29" s="3">
        <v>0</v>
      </c>
      <c r="AH29" s="3">
        <v>381.05110000000002</v>
      </c>
      <c r="AI29" s="3">
        <v>-381.05110000000002</v>
      </c>
      <c r="AJ29" s="3">
        <v>0</v>
      </c>
      <c r="AK29" s="4">
        <v>6.632858709464047E-2</v>
      </c>
      <c r="AL29" s="3">
        <v>0</v>
      </c>
      <c r="AM29" s="4">
        <v>0</v>
      </c>
      <c r="AN29" s="6">
        <v>0</v>
      </c>
      <c r="AO29" s="10">
        <f t="shared" si="0"/>
        <v>6.6337098992149564</v>
      </c>
    </row>
    <row r="30" spans="1:41" ht="67.5" customHeight="1" outlineLevel="3">
      <c r="A30" s="7" t="s">
        <v>350</v>
      </c>
      <c r="B30" s="8" t="s">
        <v>86</v>
      </c>
      <c r="C30" s="8" t="s">
        <v>87</v>
      </c>
      <c r="D30" s="8" t="s">
        <v>110</v>
      </c>
      <c r="E30" s="8" t="s">
        <v>86</v>
      </c>
      <c r="F30" s="8" t="s">
        <v>86</v>
      </c>
      <c r="G30" s="8"/>
      <c r="H30" s="8"/>
      <c r="I30" s="8"/>
      <c r="J30" s="8"/>
      <c r="K30" s="8"/>
      <c r="L30" s="8"/>
      <c r="M30" s="9">
        <v>0</v>
      </c>
      <c r="N30" s="9">
        <v>423.846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4">
        <v>0</v>
      </c>
      <c r="AL30" s="3">
        <v>0</v>
      </c>
      <c r="AM30" s="4">
        <v>0</v>
      </c>
      <c r="AN30" s="6">
        <v>0</v>
      </c>
      <c r="AO30" s="10">
        <f t="shared" si="0"/>
        <v>0</v>
      </c>
    </row>
    <row r="31" spans="1:41" ht="89.25" outlineLevel="3">
      <c r="A31" s="7" t="s">
        <v>351</v>
      </c>
      <c r="B31" s="8" t="s">
        <v>86</v>
      </c>
      <c r="C31" s="8" t="s">
        <v>87</v>
      </c>
      <c r="D31" s="8" t="s">
        <v>111</v>
      </c>
      <c r="E31" s="8" t="s">
        <v>86</v>
      </c>
      <c r="F31" s="8" t="s">
        <v>86</v>
      </c>
      <c r="G31" s="8"/>
      <c r="H31" s="8"/>
      <c r="I31" s="8"/>
      <c r="J31" s="8"/>
      <c r="K31" s="8"/>
      <c r="L31" s="8"/>
      <c r="M31" s="9">
        <v>0</v>
      </c>
      <c r="N31" s="9">
        <v>36.869999999999997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21</v>
      </c>
      <c r="AF31" s="3">
        <v>0</v>
      </c>
      <c r="AG31" s="3">
        <v>0</v>
      </c>
      <c r="AH31" s="3">
        <v>21.002700000000001</v>
      </c>
      <c r="AI31" s="3">
        <v>-21.002700000000001</v>
      </c>
      <c r="AJ31" s="3">
        <v>0</v>
      </c>
      <c r="AK31" s="4">
        <v>0.56964198535394628</v>
      </c>
      <c r="AL31" s="3">
        <v>0</v>
      </c>
      <c r="AM31" s="4">
        <v>0</v>
      </c>
      <c r="AN31" s="6">
        <v>0</v>
      </c>
      <c r="AO31" s="10">
        <f t="shared" si="0"/>
        <v>56.956875508543533</v>
      </c>
    </row>
    <row r="32" spans="1:41" outlineLevel="1">
      <c r="A32" s="7" t="s">
        <v>352</v>
      </c>
      <c r="B32" s="8" t="s">
        <v>86</v>
      </c>
      <c r="C32" s="8" t="s">
        <v>87</v>
      </c>
      <c r="D32" s="8" t="s">
        <v>112</v>
      </c>
      <c r="E32" s="8" t="s">
        <v>86</v>
      </c>
      <c r="F32" s="8" t="s">
        <v>86</v>
      </c>
      <c r="G32" s="8"/>
      <c r="H32" s="8"/>
      <c r="I32" s="8"/>
      <c r="J32" s="8"/>
      <c r="K32" s="8"/>
      <c r="L32" s="8"/>
      <c r="M32" s="9">
        <v>0</v>
      </c>
      <c r="N32" s="9">
        <v>20351.8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f>AE33+AE36</f>
        <v>8297.9000000000015</v>
      </c>
      <c r="AF32" s="3">
        <v>0</v>
      </c>
      <c r="AG32" s="3">
        <v>0</v>
      </c>
      <c r="AH32" s="3">
        <v>8297.8705000000009</v>
      </c>
      <c r="AI32" s="3">
        <v>-8297.8705000000009</v>
      </c>
      <c r="AJ32" s="3">
        <v>0</v>
      </c>
      <c r="AK32" s="4">
        <v>0.40772170029186605</v>
      </c>
      <c r="AL32" s="3">
        <v>0</v>
      </c>
      <c r="AM32" s="4">
        <v>0</v>
      </c>
      <c r="AN32" s="6">
        <v>0</v>
      </c>
      <c r="AO32" s="10">
        <f t="shared" si="0"/>
        <v>40.772314979510419</v>
      </c>
    </row>
    <row r="33" spans="1:41" ht="51" outlineLevel="2">
      <c r="A33" s="7" t="s">
        <v>353</v>
      </c>
      <c r="B33" s="8" t="s">
        <v>86</v>
      </c>
      <c r="C33" s="8" t="s">
        <v>87</v>
      </c>
      <c r="D33" s="8" t="s">
        <v>113</v>
      </c>
      <c r="E33" s="8" t="s">
        <v>86</v>
      </c>
      <c r="F33" s="8" t="s">
        <v>86</v>
      </c>
      <c r="G33" s="8"/>
      <c r="H33" s="8"/>
      <c r="I33" s="8"/>
      <c r="J33" s="8"/>
      <c r="K33" s="8"/>
      <c r="L33" s="8"/>
      <c r="M33" s="9">
        <v>0</v>
      </c>
      <c r="N33" s="9">
        <v>6241.6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f>AE34+AE35</f>
        <v>4378.4000000000005</v>
      </c>
      <c r="AF33" s="3">
        <v>0</v>
      </c>
      <c r="AG33" s="3">
        <v>0</v>
      </c>
      <c r="AH33" s="3">
        <v>4378.3705</v>
      </c>
      <c r="AI33" s="3">
        <v>-4378.3705</v>
      </c>
      <c r="AJ33" s="3">
        <v>0</v>
      </c>
      <c r="AK33" s="4">
        <v>0.70148207190463985</v>
      </c>
      <c r="AL33" s="3">
        <v>0</v>
      </c>
      <c r="AM33" s="4">
        <v>0</v>
      </c>
      <c r="AN33" s="6">
        <v>0</v>
      </c>
      <c r="AO33" s="10">
        <f t="shared" si="0"/>
        <v>70.148679825685718</v>
      </c>
    </row>
    <row r="34" spans="1:41" ht="64.5" customHeight="1" outlineLevel="3">
      <c r="A34" s="7" t="s">
        <v>354</v>
      </c>
      <c r="B34" s="8" t="s">
        <v>86</v>
      </c>
      <c r="C34" s="8" t="s">
        <v>87</v>
      </c>
      <c r="D34" s="8" t="s">
        <v>114</v>
      </c>
      <c r="E34" s="8" t="s">
        <v>86</v>
      </c>
      <c r="F34" s="8" t="s">
        <v>86</v>
      </c>
      <c r="G34" s="8"/>
      <c r="H34" s="8"/>
      <c r="I34" s="8"/>
      <c r="J34" s="8"/>
      <c r="K34" s="8"/>
      <c r="L34" s="8"/>
      <c r="M34" s="9">
        <v>0</v>
      </c>
      <c r="N34" s="9">
        <v>6171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4358.8</v>
      </c>
      <c r="AF34" s="3">
        <v>0</v>
      </c>
      <c r="AG34" s="3">
        <v>0</v>
      </c>
      <c r="AH34" s="3">
        <v>4358.7730000000001</v>
      </c>
      <c r="AI34" s="3">
        <v>-4358.7730000000001</v>
      </c>
      <c r="AJ34" s="3">
        <v>0</v>
      </c>
      <c r="AK34" s="4">
        <v>0.70633171285042939</v>
      </c>
      <c r="AL34" s="3">
        <v>0</v>
      </c>
      <c r="AM34" s="4">
        <v>0</v>
      </c>
      <c r="AN34" s="6">
        <v>0</v>
      </c>
      <c r="AO34" s="10">
        <f t="shared" si="0"/>
        <v>70.633608815426996</v>
      </c>
    </row>
    <row r="35" spans="1:41" outlineLevel="3">
      <c r="A35" s="7" t="s">
        <v>355</v>
      </c>
      <c r="B35" s="8" t="s">
        <v>86</v>
      </c>
      <c r="C35" s="8" t="s">
        <v>87</v>
      </c>
      <c r="D35" s="8" t="s">
        <v>115</v>
      </c>
      <c r="E35" s="8" t="s">
        <v>86</v>
      </c>
      <c r="F35" s="8" t="s">
        <v>86</v>
      </c>
      <c r="G35" s="8"/>
      <c r="H35" s="8"/>
      <c r="I35" s="8"/>
      <c r="J35" s="8"/>
      <c r="K35" s="8"/>
      <c r="L35" s="8"/>
      <c r="M35" s="9">
        <v>0</v>
      </c>
      <c r="N35" s="9">
        <v>70.599999999999994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19.600000000000001</v>
      </c>
      <c r="AF35" s="3">
        <v>0</v>
      </c>
      <c r="AG35" s="3">
        <v>0</v>
      </c>
      <c r="AH35" s="3">
        <v>19.5975</v>
      </c>
      <c r="AI35" s="3">
        <v>-19.5975</v>
      </c>
      <c r="AJ35" s="3">
        <v>0</v>
      </c>
      <c r="AK35" s="4">
        <v>0.27758498583569408</v>
      </c>
      <c r="AL35" s="3">
        <v>0</v>
      </c>
      <c r="AM35" s="4">
        <v>0</v>
      </c>
      <c r="AN35" s="6">
        <v>0</v>
      </c>
      <c r="AO35" s="10">
        <f t="shared" si="0"/>
        <v>27.762039660056658</v>
      </c>
    </row>
    <row r="36" spans="1:41" ht="104.25" customHeight="1" outlineLevel="3">
      <c r="A36" s="7" t="s">
        <v>356</v>
      </c>
      <c r="B36" s="8" t="s">
        <v>86</v>
      </c>
      <c r="C36" s="8" t="s">
        <v>87</v>
      </c>
      <c r="D36" s="8" t="s">
        <v>116</v>
      </c>
      <c r="E36" s="8" t="s">
        <v>86</v>
      </c>
      <c r="F36" s="8" t="s">
        <v>86</v>
      </c>
      <c r="G36" s="8"/>
      <c r="H36" s="8"/>
      <c r="I36" s="8"/>
      <c r="J36" s="8"/>
      <c r="K36" s="8"/>
      <c r="L36" s="8"/>
      <c r="M36" s="9">
        <v>0</v>
      </c>
      <c r="N36" s="9">
        <v>14110.2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3919.5</v>
      </c>
      <c r="AF36" s="3">
        <v>0</v>
      </c>
      <c r="AG36" s="3">
        <v>0</v>
      </c>
      <c r="AH36" s="3">
        <v>3919.5</v>
      </c>
      <c r="AI36" s="3">
        <v>-3919.5</v>
      </c>
      <c r="AJ36" s="3">
        <v>0</v>
      </c>
      <c r="AK36" s="4">
        <v>0.27777777777777779</v>
      </c>
      <c r="AL36" s="3">
        <v>0</v>
      </c>
      <c r="AM36" s="4">
        <v>0</v>
      </c>
      <c r="AN36" s="6">
        <v>0</v>
      </c>
      <c r="AO36" s="10">
        <f t="shared" si="0"/>
        <v>27.777777777777779</v>
      </c>
    </row>
    <row r="37" spans="1:41" outlineLevel="1">
      <c r="A37" s="7" t="s">
        <v>357</v>
      </c>
      <c r="B37" s="8" t="s">
        <v>86</v>
      </c>
      <c r="C37" s="8" t="s">
        <v>87</v>
      </c>
      <c r="D37" s="8" t="s">
        <v>117</v>
      </c>
      <c r="E37" s="8" t="s">
        <v>86</v>
      </c>
      <c r="F37" s="8" t="s">
        <v>86</v>
      </c>
      <c r="G37" s="8"/>
      <c r="H37" s="8"/>
      <c r="I37" s="8"/>
      <c r="J37" s="8"/>
      <c r="K37" s="8"/>
      <c r="L37" s="8"/>
      <c r="M37" s="9">
        <v>0</v>
      </c>
      <c r="N37" s="9">
        <v>20039.804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f>AE38+AE40+AE42+AE44+AE47+AE48</f>
        <v>13829.1</v>
      </c>
      <c r="AF37" s="3">
        <v>0</v>
      </c>
      <c r="AG37" s="3">
        <v>0</v>
      </c>
      <c r="AH37" s="3">
        <v>13829.162399999999</v>
      </c>
      <c r="AI37" s="3">
        <v>-13829.162399999999</v>
      </c>
      <c r="AJ37" s="3">
        <v>0</v>
      </c>
      <c r="AK37" s="4">
        <v>0.69008471340338462</v>
      </c>
      <c r="AL37" s="3">
        <v>0</v>
      </c>
      <c r="AM37" s="4">
        <v>0</v>
      </c>
      <c r="AN37" s="6">
        <v>0</v>
      </c>
      <c r="AO37" s="10">
        <f t="shared" si="0"/>
        <v>69.008159960047507</v>
      </c>
    </row>
    <row r="38" spans="1:41" ht="25.5" outlineLevel="2">
      <c r="A38" s="7" t="s">
        <v>358</v>
      </c>
      <c r="B38" s="8" t="s">
        <v>86</v>
      </c>
      <c r="C38" s="8" t="s">
        <v>87</v>
      </c>
      <c r="D38" s="8" t="s">
        <v>118</v>
      </c>
      <c r="E38" s="8" t="s">
        <v>86</v>
      </c>
      <c r="F38" s="8" t="s">
        <v>86</v>
      </c>
      <c r="G38" s="8"/>
      <c r="H38" s="8"/>
      <c r="I38" s="8"/>
      <c r="J38" s="8"/>
      <c r="K38" s="8"/>
      <c r="L38" s="8"/>
      <c r="M38" s="9">
        <v>0</v>
      </c>
      <c r="N38" s="9">
        <v>1269.4000000000001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1034.3</v>
      </c>
      <c r="AF38" s="3">
        <v>0</v>
      </c>
      <c r="AG38" s="3">
        <v>0</v>
      </c>
      <c r="AH38" s="3">
        <v>1034.33</v>
      </c>
      <c r="AI38" s="3">
        <v>-1034.33</v>
      </c>
      <c r="AJ38" s="3">
        <v>0</v>
      </c>
      <c r="AK38" s="4">
        <v>0.81481802426343153</v>
      </c>
      <c r="AL38" s="3">
        <v>0</v>
      </c>
      <c r="AM38" s="4">
        <v>0</v>
      </c>
      <c r="AN38" s="6">
        <v>0</v>
      </c>
      <c r="AO38" s="10">
        <f t="shared" si="0"/>
        <v>81.479439105089014</v>
      </c>
    </row>
    <row r="39" spans="1:41" outlineLevel="3">
      <c r="A39" s="7" t="s">
        <v>359</v>
      </c>
      <c r="B39" s="8" t="s">
        <v>86</v>
      </c>
      <c r="C39" s="8" t="s">
        <v>87</v>
      </c>
      <c r="D39" s="8" t="s">
        <v>119</v>
      </c>
      <c r="E39" s="8" t="s">
        <v>86</v>
      </c>
      <c r="F39" s="8" t="s">
        <v>86</v>
      </c>
      <c r="G39" s="8"/>
      <c r="H39" s="8"/>
      <c r="I39" s="8"/>
      <c r="J39" s="8"/>
      <c r="K39" s="8"/>
      <c r="L39" s="8"/>
      <c r="M39" s="9">
        <v>0</v>
      </c>
      <c r="N39" s="9">
        <v>1269.4000000000001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1034.3</v>
      </c>
      <c r="AF39" s="3">
        <v>0</v>
      </c>
      <c r="AG39" s="3">
        <v>0</v>
      </c>
      <c r="AH39" s="3">
        <v>1034.33</v>
      </c>
      <c r="AI39" s="3">
        <v>-1034.33</v>
      </c>
      <c r="AJ39" s="3">
        <v>0</v>
      </c>
      <c r="AK39" s="4">
        <v>0.81481802426343153</v>
      </c>
      <c r="AL39" s="3">
        <v>0</v>
      </c>
      <c r="AM39" s="4">
        <v>0</v>
      </c>
      <c r="AN39" s="6">
        <v>0</v>
      </c>
      <c r="AO39" s="10">
        <f t="shared" si="0"/>
        <v>81.479439105089014</v>
      </c>
    </row>
    <row r="40" spans="1:41" ht="25.5" outlineLevel="2">
      <c r="A40" s="7" t="s">
        <v>332</v>
      </c>
      <c r="B40" s="8" t="s">
        <v>86</v>
      </c>
      <c r="C40" s="8" t="s">
        <v>87</v>
      </c>
      <c r="D40" s="8" t="s">
        <v>120</v>
      </c>
      <c r="E40" s="8" t="s">
        <v>86</v>
      </c>
      <c r="F40" s="8" t="s">
        <v>86</v>
      </c>
      <c r="G40" s="8"/>
      <c r="H40" s="8"/>
      <c r="I40" s="8"/>
      <c r="J40" s="8"/>
      <c r="K40" s="8"/>
      <c r="L40" s="8"/>
      <c r="M40" s="9">
        <v>0</v>
      </c>
      <c r="N40" s="9">
        <v>14112.804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10740.1</v>
      </c>
      <c r="AF40" s="3">
        <v>0</v>
      </c>
      <c r="AG40" s="3">
        <v>0</v>
      </c>
      <c r="AH40" s="3">
        <v>10740.137199999999</v>
      </c>
      <c r="AI40" s="3">
        <v>-10740.137199999999</v>
      </c>
      <c r="AJ40" s="3">
        <v>0</v>
      </c>
      <c r="AK40" s="4">
        <v>0.76102078651414706</v>
      </c>
      <c r="AL40" s="3">
        <v>0</v>
      </c>
      <c r="AM40" s="4">
        <v>0</v>
      </c>
      <c r="AN40" s="6">
        <v>0</v>
      </c>
      <c r="AO40" s="10">
        <f t="shared" si="0"/>
        <v>76.101815060990006</v>
      </c>
    </row>
    <row r="41" spans="1:41" ht="25.5" outlineLevel="3">
      <c r="A41" s="7" t="s">
        <v>360</v>
      </c>
      <c r="B41" s="8" t="s">
        <v>86</v>
      </c>
      <c r="C41" s="8" t="s">
        <v>87</v>
      </c>
      <c r="D41" s="8" t="s">
        <v>121</v>
      </c>
      <c r="E41" s="8" t="s">
        <v>86</v>
      </c>
      <c r="F41" s="8" t="s">
        <v>86</v>
      </c>
      <c r="G41" s="8"/>
      <c r="H41" s="8"/>
      <c r="I41" s="8"/>
      <c r="J41" s="8"/>
      <c r="K41" s="8"/>
      <c r="L41" s="8"/>
      <c r="M41" s="9">
        <v>0</v>
      </c>
      <c r="N41" s="9">
        <v>14112.804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10740.1</v>
      </c>
      <c r="AF41" s="3">
        <v>0</v>
      </c>
      <c r="AG41" s="3">
        <v>0</v>
      </c>
      <c r="AH41" s="3">
        <v>10740.137199999999</v>
      </c>
      <c r="AI41" s="3">
        <v>-10740.137199999999</v>
      </c>
      <c r="AJ41" s="3">
        <v>0</v>
      </c>
      <c r="AK41" s="4">
        <v>0.76102078651414706</v>
      </c>
      <c r="AL41" s="3">
        <v>0</v>
      </c>
      <c r="AM41" s="4">
        <v>0</v>
      </c>
      <c r="AN41" s="6">
        <v>0</v>
      </c>
      <c r="AO41" s="10">
        <f t="shared" si="0"/>
        <v>76.101815060990006</v>
      </c>
    </row>
    <row r="42" spans="1:41" outlineLevel="2">
      <c r="A42" s="7" t="s">
        <v>338</v>
      </c>
      <c r="B42" s="8" t="s">
        <v>86</v>
      </c>
      <c r="C42" s="8" t="s">
        <v>87</v>
      </c>
      <c r="D42" s="8" t="s">
        <v>122</v>
      </c>
      <c r="E42" s="8" t="s">
        <v>86</v>
      </c>
      <c r="F42" s="8" t="s">
        <v>86</v>
      </c>
      <c r="G42" s="8"/>
      <c r="H42" s="8"/>
      <c r="I42" s="8"/>
      <c r="J42" s="8"/>
      <c r="K42" s="8"/>
      <c r="L42" s="8"/>
      <c r="M42" s="9">
        <v>0</v>
      </c>
      <c r="N42" s="9">
        <v>200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160</v>
      </c>
      <c r="AF42" s="3">
        <v>0</v>
      </c>
      <c r="AG42" s="3">
        <v>0</v>
      </c>
      <c r="AH42" s="3">
        <v>160.03479999999999</v>
      </c>
      <c r="AI42" s="3">
        <v>-160.03479999999999</v>
      </c>
      <c r="AJ42" s="3">
        <v>0</v>
      </c>
      <c r="AK42" s="4">
        <v>0.80017400000000005</v>
      </c>
      <c r="AL42" s="3">
        <v>0</v>
      </c>
      <c r="AM42" s="4">
        <v>0</v>
      </c>
      <c r="AN42" s="6">
        <v>0</v>
      </c>
      <c r="AO42" s="10">
        <f t="shared" si="0"/>
        <v>80</v>
      </c>
    </row>
    <row r="43" spans="1:41" outlineLevel="3">
      <c r="A43" s="7" t="s">
        <v>361</v>
      </c>
      <c r="B43" s="8" t="s">
        <v>86</v>
      </c>
      <c r="C43" s="8" t="s">
        <v>87</v>
      </c>
      <c r="D43" s="8" t="s">
        <v>123</v>
      </c>
      <c r="E43" s="8" t="s">
        <v>86</v>
      </c>
      <c r="F43" s="8" t="s">
        <v>86</v>
      </c>
      <c r="G43" s="8"/>
      <c r="H43" s="8"/>
      <c r="I43" s="8"/>
      <c r="J43" s="8"/>
      <c r="K43" s="8"/>
      <c r="L43" s="8"/>
      <c r="M43" s="9">
        <v>0</v>
      </c>
      <c r="N43" s="9">
        <v>200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160</v>
      </c>
      <c r="AF43" s="3">
        <v>0</v>
      </c>
      <c r="AG43" s="3">
        <v>0</v>
      </c>
      <c r="AH43" s="3">
        <v>160.03479999999999</v>
      </c>
      <c r="AI43" s="3">
        <v>-160.03479999999999</v>
      </c>
      <c r="AJ43" s="3">
        <v>0</v>
      </c>
      <c r="AK43" s="4">
        <v>0.80017400000000005</v>
      </c>
      <c r="AL43" s="3">
        <v>0</v>
      </c>
      <c r="AM43" s="4">
        <v>0</v>
      </c>
      <c r="AN43" s="6">
        <v>0</v>
      </c>
      <c r="AO43" s="10">
        <f t="shared" si="0"/>
        <v>80</v>
      </c>
    </row>
    <row r="44" spans="1:41" ht="51" outlineLevel="2">
      <c r="A44" s="7" t="s">
        <v>353</v>
      </c>
      <c r="B44" s="8" t="s">
        <v>86</v>
      </c>
      <c r="C44" s="8" t="s">
        <v>87</v>
      </c>
      <c r="D44" s="8" t="s">
        <v>124</v>
      </c>
      <c r="E44" s="8" t="s">
        <v>86</v>
      </c>
      <c r="F44" s="8" t="s">
        <v>86</v>
      </c>
      <c r="G44" s="8"/>
      <c r="H44" s="8"/>
      <c r="I44" s="8"/>
      <c r="J44" s="8"/>
      <c r="K44" s="8"/>
      <c r="L44" s="8"/>
      <c r="M44" s="9">
        <v>0</v>
      </c>
      <c r="N44" s="9">
        <v>3265.5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1855.7</v>
      </c>
      <c r="AF44" s="3">
        <v>0</v>
      </c>
      <c r="AG44" s="3">
        <v>0</v>
      </c>
      <c r="AH44" s="3">
        <v>1855.6604</v>
      </c>
      <c r="AI44" s="3">
        <v>-1855.6604</v>
      </c>
      <c r="AJ44" s="3">
        <v>0</v>
      </c>
      <c r="AK44" s="4">
        <v>0.56826225692849486</v>
      </c>
      <c r="AL44" s="3">
        <v>0</v>
      </c>
      <c r="AM44" s="4">
        <v>0</v>
      </c>
      <c r="AN44" s="6">
        <v>0</v>
      </c>
      <c r="AO44" s="10">
        <f t="shared" si="0"/>
        <v>56.827438370846728</v>
      </c>
    </row>
    <row r="45" spans="1:41" ht="15.75" customHeight="1" outlineLevel="3">
      <c r="A45" s="7" t="s">
        <v>362</v>
      </c>
      <c r="B45" s="8" t="s">
        <v>86</v>
      </c>
      <c r="C45" s="8" t="s">
        <v>87</v>
      </c>
      <c r="D45" s="8" t="s">
        <v>125</v>
      </c>
      <c r="E45" s="8" t="s">
        <v>86</v>
      </c>
      <c r="F45" s="8" t="s">
        <v>86</v>
      </c>
      <c r="G45" s="8"/>
      <c r="H45" s="8"/>
      <c r="I45" s="8"/>
      <c r="J45" s="8"/>
      <c r="K45" s="8"/>
      <c r="L45" s="8"/>
      <c r="M45" s="9">
        <v>0</v>
      </c>
      <c r="N45" s="9">
        <v>1371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846.4</v>
      </c>
      <c r="AF45" s="3">
        <v>0</v>
      </c>
      <c r="AG45" s="3">
        <v>0</v>
      </c>
      <c r="AH45" s="3">
        <v>846.41340000000002</v>
      </c>
      <c r="AI45" s="3">
        <v>-846.41340000000002</v>
      </c>
      <c r="AJ45" s="3">
        <v>0</v>
      </c>
      <c r="AK45" s="4">
        <v>0.61736936542669585</v>
      </c>
      <c r="AL45" s="3">
        <v>0</v>
      </c>
      <c r="AM45" s="4">
        <v>0</v>
      </c>
      <c r="AN45" s="6">
        <v>0</v>
      </c>
      <c r="AO45" s="10">
        <f t="shared" si="0"/>
        <v>61.735959153902265</v>
      </c>
    </row>
    <row r="46" spans="1:41" ht="52.5" customHeight="1" outlineLevel="3">
      <c r="A46" s="7" t="s">
        <v>363</v>
      </c>
      <c r="B46" s="8" t="s">
        <v>86</v>
      </c>
      <c r="C46" s="8" t="s">
        <v>87</v>
      </c>
      <c r="D46" s="8" t="s">
        <v>126</v>
      </c>
      <c r="E46" s="8" t="s">
        <v>86</v>
      </c>
      <c r="F46" s="8" t="s">
        <v>86</v>
      </c>
      <c r="G46" s="8"/>
      <c r="H46" s="8"/>
      <c r="I46" s="8"/>
      <c r="J46" s="8"/>
      <c r="K46" s="8"/>
      <c r="L46" s="8"/>
      <c r="M46" s="9">
        <v>0</v>
      </c>
      <c r="N46" s="9">
        <v>1894.5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1009.2</v>
      </c>
      <c r="AF46" s="3">
        <v>0</v>
      </c>
      <c r="AG46" s="3">
        <v>0</v>
      </c>
      <c r="AH46" s="3">
        <v>1009.247</v>
      </c>
      <c r="AI46" s="3">
        <v>-1009.247</v>
      </c>
      <c r="AJ46" s="3">
        <v>0</v>
      </c>
      <c r="AK46" s="4">
        <v>0.53272472948007388</v>
      </c>
      <c r="AL46" s="3">
        <v>0</v>
      </c>
      <c r="AM46" s="4">
        <v>0</v>
      </c>
      <c r="AN46" s="6">
        <v>0</v>
      </c>
      <c r="AO46" s="10">
        <f t="shared" si="0"/>
        <v>53.269992082343634</v>
      </c>
    </row>
    <row r="47" spans="1:41" ht="51" outlineLevel="2">
      <c r="A47" s="7" t="s">
        <v>364</v>
      </c>
      <c r="B47" s="8" t="s">
        <v>86</v>
      </c>
      <c r="C47" s="8" t="s">
        <v>87</v>
      </c>
      <c r="D47" s="8" t="s">
        <v>127</v>
      </c>
      <c r="E47" s="8" t="s">
        <v>86</v>
      </c>
      <c r="F47" s="8" t="s">
        <v>86</v>
      </c>
      <c r="G47" s="8"/>
      <c r="H47" s="8"/>
      <c r="I47" s="8"/>
      <c r="J47" s="8"/>
      <c r="K47" s="8"/>
      <c r="L47" s="8"/>
      <c r="M47" s="9">
        <v>0</v>
      </c>
      <c r="N47" s="9">
        <v>1153.0999999999999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4">
        <v>0</v>
      </c>
      <c r="AL47" s="3">
        <v>0</v>
      </c>
      <c r="AM47" s="4">
        <v>0</v>
      </c>
      <c r="AN47" s="6">
        <v>0</v>
      </c>
      <c r="AO47" s="10">
        <f t="shared" si="0"/>
        <v>0</v>
      </c>
    </row>
    <row r="48" spans="1:41" ht="38.25" outlineLevel="2">
      <c r="A48" s="7" t="s">
        <v>347</v>
      </c>
      <c r="B48" s="8" t="s">
        <v>86</v>
      </c>
      <c r="C48" s="8" t="s">
        <v>87</v>
      </c>
      <c r="D48" s="8" t="s">
        <v>128</v>
      </c>
      <c r="E48" s="8" t="s">
        <v>86</v>
      </c>
      <c r="F48" s="8" t="s">
        <v>86</v>
      </c>
      <c r="G48" s="8"/>
      <c r="H48" s="8"/>
      <c r="I48" s="8"/>
      <c r="J48" s="8"/>
      <c r="K48" s="8"/>
      <c r="L48" s="8"/>
      <c r="M48" s="9">
        <v>0</v>
      </c>
      <c r="N48" s="9">
        <v>39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39</v>
      </c>
      <c r="AF48" s="3">
        <v>0</v>
      </c>
      <c r="AG48" s="3">
        <v>0</v>
      </c>
      <c r="AH48" s="3">
        <v>39</v>
      </c>
      <c r="AI48" s="3">
        <v>-39</v>
      </c>
      <c r="AJ48" s="3">
        <v>0</v>
      </c>
      <c r="AK48" s="4">
        <v>1</v>
      </c>
      <c r="AL48" s="3">
        <v>0</v>
      </c>
      <c r="AM48" s="4">
        <v>0</v>
      </c>
      <c r="AN48" s="6">
        <v>0</v>
      </c>
      <c r="AO48" s="10">
        <f t="shared" si="0"/>
        <v>100</v>
      </c>
    </row>
    <row r="49" spans="1:41" ht="52.5" customHeight="1">
      <c r="A49" s="12" t="s">
        <v>365</v>
      </c>
      <c r="B49" s="13" t="s">
        <v>86</v>
      </c>
      <c r="C49" s="13" t="s">
        <v>87</v>
      </c>
      <c r="D49" s="13" t="s">
        <v>129</v>
      </c>
      <c r="E49" s="13" t="s">
        <v>86</v>
      </c>
      <c r="F49" s="13" t="s">
        <v>86</v>
      </c>
      <c r="G49" s="13"/>
      <c r="H49" s="13"/>
      <c r="I49" s="13"/>
      <c r="J49" s="13"/>
      <c r="K49" s="13"/>
      <c r="L49" s="13"/>
      <c r="M49" s="14">
        <v>0</v>
      </c>
      <c r="N49" s="14">
        <f>N50+N53+N57</f>
        <v>2129.8000000000002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f>AE50+AE53+AE57</f>
        <v>2069.8999999999996</v>
      </c>
      <c r="AF49" s="15">
        <v>0</v>
      </c>
      <c r="AG49" s="15">
        <v>0</v>
      </c>
      <c r="AH49" s="15">
        <v>2069.9</v>
      </c>
      <c r="AI49" s="15">
        <v>-2069.9</v>
      </c>
      <c r="AJ49" s="15">
        <v>0</v>
      </c>
      <c r="AK49" s="16">
        <v>0.97187529345478452</v>
      </c>
      <c r="AL49" s="15">
        <v>0</v>
      </c>
      <c r="AM49" s="16">
        <v>0</v>
      </c>
      <c r="AN49" s="17">
        <v>0</v>
      </c>
      <c r="AO49" s="18">
        <f t="shared" si="0"/>
        <v>97.187529345478424</v>
      </c>
    </row>
    <row r="50" spans="1:41" ht="25.5" outlineLevel="1">
      <c r="A50" s="7" t="s">
        <v>366</v>
      </c>
      <c r="B50" s="8" t="s">
        <v>86</v>
      </c>
      <c r="C50" s="8" t="s">
        <v>87</v>
      </c>
      <c r="D50" s="8" t="s">
        <v>130</v>
      </c>
      <c r="E50" s="8" t="s">
        <v>86</v>
      </c>
      <c r="F50" s="8" t="s">
        <v>86</v>
      </c>
      <c r="G50" s="8"/>
      <c r="H50" s="8"/>
      <c r="I50" s="8"/>
      <c r="J50" s="8"/>
      <c r="K50" s="8"/>
      <c r="L50" s="8"/>
      <c r="M50" s="9">
        <v>0</v>
      </c>
      <c r="N50" s="9">
        <v>30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2.1</v>
      </c>
      <c r="AF50" s="3">
        <v>0</v>
      </c>
      <c r="AG50" s="3">
        <v>0</v>
      </c>
      <c r="AH50" s="3">
        <v>2.0950000000000002</v>
      </c>
      <c r="AI50" s="3">
        <v>-2.0950000000000002</v>
      </c>
      <c r="AJ50" s="3">
        <v>0</v>
      </c>
      <c r="AK50" s="4">
        <v>6.9833333333333331E-2</v>
      </c>
      <c r="AL50" s="3">
        <v>0</v>
      </c>
      <c r="AM50" s="4">
        <v>0</v>
      </c>
      <c r="AN50" s="6">
        <v>0</v>
      </c>
      <c r="AO50" s="10">
        <f t="shared" si="0"/>
        <v>7.0000000000000009</v>
      </c>
    </row>
    <row r="51" spans="1:41" outlineLevel="2">
      <c r="A51" s="7" t="s">
        <v>338</v>
      </c>
      <c r="B51" s="8" t="s">
        <v>86</v>
      </c>
      <c r="C51" s="8" t="s">
        <v>87</v>
      </c>
      <c r="D51" s="8" t="s">
        <v>131</v>
      </c>
      <c r="E51" s="8" t="s">
        <v>86</v>
      </c>
      <c r="F51" s="8" t="s">
        <v>86</v>
      </c>
      <c r="G51" s="8"/>
      <c r="H51" s="8"/>
      <c r="I51" s="8"/>
      <c r="J51" s="8"/>
      <c r="K51" s="8"/>
      <c r="L51" s="8"/>
      <c r="M51" s="9">
        <v>0</v>
      </c>
      <c r="N51" s="9">
        <v>30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2.1</v>
      </c>
      <c r="AF51" s="3">
        <v>0</v>
      </c>
      <c r="AG51" s="3">
        <v>0</v>
      </c>
      <c r="AH51" s="3">
        <v>2.0950000000000002</v>
      </c>
      <c r="AI51" s="3">
        <v>-2.0950000000000002</v>
      </c>
      <c r="AJ51" s="3">
        <v>0</v>
      </c>
      <c r="AK51" s="4">
        <v>6.9833333333333331E-2</v>
      </c>
      <c r="AL51" s="3">
        <v>0</v>
      </c>
      <c r="AM51" s="4">
        <v>0</v>
      </c>
      <c r="AN51" s="6">
        <v>0</v>
      </c>
      <c r="AO51" s="10">
        <f t="shared" si="0"/>
        <v>7.0000000000000009</v>
      </c>
    </row>
    <row r="52" spans="1:41" outlineLevel="3">
      <c r="A52" s="7" t="s">
        <v>361</v>
      </c>
      <c r="B52" s="8" t="s">
        <v>86</v>
      </c>
      <c r="C52" s="8" t="s">
        <v>87</v>
      </c>
      <c r="D52" s="8" t="s">
        <v>132</v>
      </c>
      <c r="E52" s="8" t="s">
        <v>86</v>
      </c>
      <c r="F52" s="8" t="s">
        <v>86</v>
      </c>
      <c r="G52" s="8"/>
      <c r="H52" s="8"/>
      <c r="I52" s="8"/>
      <c r="J52" s="8"/>
      <c r="K52" s="8"/>
      <c r="L52" s="8"/>
      <c r="M52" s="9">
        <v>0</v>
      </c>
      <c r="N52" s="9">
        <v>30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2.1</v>
      </c>
      <c r="AF52" s="3">
        <v>0</v>
      </c>
      <c r="AG52" s="3">
        <v>0</v>
      </c>
      <c r="AH52" s="3">
        <v>2.0950000000000002</v>
      </c>
      <c r="AI52" s="3">
        <v>-2.0950000000000002</v>
      </c>
      <c r="AJ52" s="3">
        <v>0</v>
      </c>
      <c r="AK52" s="4">
        <v>6.9833333333333331E-2</v>
      </c>
      <c r="AL52" s="3">
        <v>0</v>
      </c>
      <c r="AM52" s="4">
        <v>0</v>
      </c>
      <c r="AN52" s="6">
        <v>0</v>
      </c>
      <c r="AO52" s="10">
        <f t="shared" si="0"/>
        <v>7.0000000000000009</v>
      </c>
    </row>
    <row r="53" spans="1:41" ht="38.25" outlineLevel="1">
      <c r="A53" s="7" t="s">
        <v>367</v>
      </c>
      <c r="B53" s="8" t="s">
        <v>86</v>
      </c>
      <c r="C53" s="8" t="s">
        <v>87</v>
      </c>
      <c r="D53" s="8" t="s">
        <v>133</v>
      </c>
      <c r="E53" s="8" t="s">
        <v>86</v>
      </c>
      <c r="F53" s="8" t="s">
        <v>86</v>
      </c>
      <c r="G53" s="8"/>
      <c r="H53" s="8"/>
      <c r="I53" s="8"/>
      <c r="J53" s="8"/>
      <c r="K53" s="8"/>
      <c r="L53" s="8"/>
      <c r="M53" s="9">
        <v>0</v>
      </c>
      <c r="N53" s="9">
        <v>50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18.100000000000001</v>
      </c>
      <c r="AF53" s="3">
        <v>0</v>
      </c>
      <c r="AG53" s="3">
        <v>0</v>
      </c>
      <c r="AH53" s="3">
        <v>18.100000000000001</v>
      </c>
      <c r="AI53" s="3">
        <v>-18.100000000000001</v>
      </c>
      <c r="AJ53" s="3">
        <v>0</v>
      </c>
      <c r="AK53" s="4">
        <v>0.36199999999999999</v>
      </c>
      <c r="AL53" s="3">
        <v>0</v>
      </c>
      <c r="AM53" s="4">
        <v>0</v>
      </c>
      <c r="AN53" s="6">
        <v>0</v>
      </c>
      <c r="AO53" s="10">
        <f t="shared" si="0"/>
        <v>36.200000000000003</v>
      </c>
    </row>
    <row r="54" spans="1:41" outlineLevel="2">
      <c r="A54" s="7" t="s">
        <v>338</v>
      </c>
      <c r="B54" s="8" t="s">
        <v>86</v>
      </c>
      <c r="C54" s="8" t="s">
        <v>87</v>
      </c>
      <c r="D54" s="8" t="s">
        <v>134</v>
      </c>
      <c r="E54" s="8" t="s">
        <v>86</v>
      </c>
      <c r="F54" s="8" t="s">
        <v>86</v>
      </c>
      <c r="G54" s="8"/>
      <c r="H54" s="8"/>
      <c r="I54" s="8"/>
      <c r="J54" s="8"/>
      <c r="K54" s="8"/>
      <c r="L54" s="8"/>
      <c r="M54" s="9">
        <v>0</v>
      </c>
      <c r="N54" s="9">
        <v>50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18.100000000000001</v>
      </c>
      <c r="AF54" s="3">
        <v>0</v>
      </c>
      <c r="AG54" s="3">
        <v>0</v>
      </c>
      <c r="AH54" s="3">
        <v>18.100000000000001</v>
      </c>
      <c r="AI54" s="3">
        <v>-18.100000000000001</v>
      </c>
      <c r="AJ54" s="3">
        <v>0</v>
      </c>
      <c r="AK54" s="4">
        <v>0.36199999999999999</v>
      </c>
      <c r="AL54" s="3">
        <v>0</v>
      </c>
      <c r="AM54" s="4">
        <v>0</v>
      </c>
      <c r="AN54" s="6">
        <v>0</v>
      </c>
      <c r="AO54" s="10">
        <f t="shared" si="0"/>
        <v>36.200000000000003</v>
      </c>
    </row>
    <row r="55" spans="1:41" ht="25.5" outlineLevel="3">
      <c r="A55" s="7" t="s">
        <v>368</v>
      </c>
      <c r="B55" s="8" t="s">
        <v>86</v>
      </c>
      <c r="C55" s="8" t="s">
        <v>87</v>
      </c>
      <c r="D55" s="8" t="s">
        <v>135</v>
      </c>
      <c r="E55" s="8" t="s">
        <v>86</v>
      </c>
      <c r="F55" s="8" t="s">
        <v>86</v>
      </c>
      <c r="G55" s="8"/>
      <c r="H55" s="8"/>
      <c r="I55" s="8"/>
      <c r="J55" s="8"/>
      <c r="K55" s="8"/>
      <c r="L55" s="8"/>
      <c r="M55" s="9">
        <v>0</v>
      </c>
      <c r="N55" s="9">
        <v>25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9.1</v>
      </c>
      <c r="AF55" s="3">
        <v>0</v>
      </c>
      <c r="AG55" s="3">
        <v>0</v>
      </c>
      <c r="AH55" s="3">
        <v>9.1</v>
      </c>
      <c r="AI55" s="3">
        <v>-9.1</v>
      </c>
      <c r="AJ55" s="3">
        <v>0</v>
      </c>
      <c r="AK55" s="4">
        <v>0.36399999999999999</v>
      </c>
      <c r="AL55" s="3">
        <v>0</v>
      </c>
      <c r="AM55" s="4">
        <v>0</v>
      </c>
      <c r="AN55" s="6">
        <v>0</v>
      </c>
      <c r="AO55" s="10">
        <f t="shared" si="0"/>
        <v>36.4</v>
      </c>
    </row>
    <row r="56" spans="1:41" outlineLevel="3">
      <c r="A56" s="7" t="s">
        <v>369</v>
      </c>
      <c r="B56" s="8" t="s">
        <v>86</v>
      </c>
      <c r="C56" s="8" t="s">
        <v>87</v>
      </c>
      <c r="D56" s="8" t="s">
        <v>136</v>
      </c>
      <c r="E56" s="8" t="s">
        <v>86</v>
      </c>
      <c r="F56" s="8" t="s">
        <v>86</v>
      </c>
      <c r="G56" s="8"/>
      <c r="H56" s="8"/>
      <c r="I56" s="8"/>
      <c r="J56" s="8"/>
      <c r="K56" s="8"/>
      <c r="L56" s="8"/>
      <c r="M56" s="9">
        <v>0</v>
      </c>
      <c r="N56" s="9">
        <v>25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9</v>
      </c>
      <c r="AF56" s="3">
        <v>0</v>
      </c>
      <c r="AG56" s="3">
        <v>0</v>
      </c>
      <c r="AH56" s="3">
        <v>9</v>
      </c>
      <c r="AI56" s="3">
        <v>-9</v>
      </c>
      <c r="AJ56" s="3">
        <v>0</v>
      </c>
      <c r="AK56" s="4">
        <v>0.36</v>
      </c>
      <c r="AL56" s="3">
        <v>0</v>
      </c>
      <c r="AM56" s="4">
        <v>0</v>
      </c>
      <c r="AN56" s="6">
        <v>0</v>
      </c>
      <c r="AO56" s="10">
        <f t="shared" si="0"/>
        <v>36</v>
      </c>
    </row>
    <row r="57" spans="1:41" outlineLevel="1">
      <c r="A57" s="7" t="s">
        <v>357</v>
      </c>
      <c r="B57" s="8" t="s">
        <v>86</v>
      </c>
      <c r="C57" s="8" t="s">
        <v>87</v>
      </c>
      <c r="D57" s="8" t="s">
        <v>137</v>
      </c>
      <c r="E57" s="8" t="s">
        <v>86</v>
      </c>
      <c r="F57" s="8" t="s">
        <v>86</v>
      </c>
      <c r="G57" s="8"/>
      <c r="H57" s="8"/>
      <c r="I57" s="8"/>
      <c r="J57" s="8"/>
      <c r="K57" s="8"/>
      <c r="L57" s="8"/>
      <c r="M57" s="9">
        <v>0</v>
      </c>
      <c r="N57" s="9">
        <v>2049.8000000000002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2049.6999999999998</v>
      </c>
      <c r="AF57" s="3">
        <v>0</v>
      </c>
      <c r="AG57" s="3">
        <v>0</v>
      </c>
      <c r="AH57" s="3">
        <v>2049.7049999999999</v>
      </c>
      <c r="AI57" s="3">
        <v>-2049.7049999999999</v>
      </c>
      <c r="AJ57" s="3">
        <v>0</v>
      </c>
      <c r="AK57" s="4">
        <v>0.99995365401502589</v>
      </c>
      <c r="AL57" s="3">
        <v>0</v>
      </c>
      <c r="AM57" s="4">
        <v>0</v>
      </c>
      <c r="AN57" s="6">
        <v>0</v>
      </c>
      <c r="AO57" s="10">
        <f t="shared" si="0"/>
        <v>99.995121475265861</v>
      </c>
    </row>
    <row r="58" spans="1:41" ht="25.5" outlineLevel="3">
      <c r="A58" s="7" t="s">
        <v>370</v>
      </c>
      <c r="B58" s="8" t="s">
        <v>86</v>
      </c>
      <c r="C58" s="8" t="s">
        <v>87</v>
      </c>
      <c r="D58" s="8" t="s">
        <v>138</v>
      </c>
      <c r="E58" s="8" t="s">
        <v>86</v>
      </c>
      <c r="F58" s="8" t="s">
        <v>86</v>
      </c>
      <c r="G58" s="8"/>
      <c r="H58" s="8"/>
      <c r="I58" s="8"/>
      <c r="J58" s="8"/>
      <c r="K58" s="8"/>
      <c r="L58" s="8"/>
      <c r="M58" s="9">
        <v>0</v>
      </c>
      <c r="N58" s="9">
        <v>2049.8000000000002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2049.6999999999998</v>
      </c>
      <c r="AF58" s="3">
        <v>0</v>
      </c>
      <c r="AG58" s="3">
        <v>0</v>
      </c>
      <c r="AH58" s="3">
        <v>2049.7049999999999</v>
      </c>
      <c r="AI58" s="3">
        <v>-2049.7049999999999</v>
      </c>
      <c r="AJ58" s="3">
        <v>0</v>
      </c>
      <c r="AK58" s="4">
        <v>0.99995365401502589</v>
      </c>
      <c r="AL58" s="3">
        <v>0</v>
      </c>
      <c r="AM58" s="4">
        <v>0</v>
      </c>
      <c r="AN58" s="6">
        <v>0</v>
      </c>
      <c r="AO58" s="10">
        <f t="shared" si="0"/>
        <v>99.995121475265861</v>
      </c>
    </row>
    <row r="59" spans="1:41" ht="40.5" customHeight="1">
      <c r="A59" s="12" t="s">
        <v>371</v>
      </c>
      <c r="B59" s="13" t="s">
        <v>86</v>
      </c>
      <c r="C59" s="13" t="s">
        <v>87</v>
      </c>
      <c r="D59" s="13" t="s">
        <v>139</v>
      </c>
      <c r="E59" s="13" t="s">
        <v>86</v>
      </c>
      <c r="F59" s="13" t="s">
        <v>86</v>
      </c>
      <c r="G59" s="13"/>
      <c r="H59" s="13"/>
      <c r="I59" s="13"/>
      <c r="J59" s="13"/>
      <c r="K59" s="13"/>
      <c r="L59" s="13"/>
      <c r="M59" s="14">
        <v>0</v>
      </c>
      <c r="N59" s="14">
        <v>80634.5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f>AE60+AE70+AE82</f>
        <v>58738.3007</v>
      </c>
      <c r="AF59" s="15">
        <v>0</v>
      </c>
      <c r="AG59" s="15">
        <v>0</v>
      </c>
      <c r="AH59" s="15">
        <v>58738.284699999997</v>
      </c>
      <c r="AI59" s="15">
        <v>-58738.284699999997</v>
      </c>
      <c r="AJ59" s="15">
        <v>0</v>
      </c>
      <c r="AK59" s="16">
        <v>0.72845103150636514</v>
      </c>
      <c r="AL59" s="15">
        <v>0</v>
      </c>
      <c r="AM59" s="16">
        <v>0</v>
      </c>
      <c r="AN59" s="17">
        <v>0</v>
      </c>
      <c r="AO59" s="18">
        <f t="shared" si="0"/>
        <v>72.845122993259707</v>
      </c>
    </row>
    <row r="60" spans="1:41" outlineLevel="1">
      <c r="A60" s="7" t="s">
        <v>372</v>
      </c>
      <c r="B60" s="8" t="s">
        <v>86</v>
      </c>
      <c r="C60" s="8" t="s">
        <v>87</v>
      </c>
      <c r="D60" s="8" t="s">
        <v>140</v>
      </c>
      <c r="E60" s="8" t="s">
        <v>86</v>
      </c>
      <c r="F60" s="8" t="s">
        <v>86</v>
      </c>
      <c r="G60" s="8"/>
      <c r="H60" s="8"/>
      <c r="I60" s="8"/>
      <c r="J60" s="8"/>
      <c r="K60" s="8"/>
      <c r="L60" s="8"/>
      <c r="M60" s="9">
        <v>0</v>
      </c>
      <c r="N60" s="9">
        <v>15258.2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f>AE61+AE67+AE69</f>
        <v>11369</v>
      </c>
      <c r="AF60" s="3">
        <v>0</v>
      </c>
      <c r="AG60" s="3">
        <v>0</v>
      </c>
      <c r="AH60" s="3">
        <v>11368.984</v>
      </c>
      <c r="AI60" s="3">
        <v>-11368.984</v>
      </c>
      <c r="AJ60" s="3">
        <v>0</v>
      </c>
      <c r="AK60" s="4">
        <v>0.74510650011141555</v>
      </c>
      <c r="AL60" s="3">
        <v>0</v>
      </c>
      <c r="AM60" s="4">
        <v>0</v>
      </c>
      <c r="AN60" s="6">
        <v>0</v>
      </c>
      <c r="AO60" s="10">
        <f t="shared" si="0"/>
        <v>74.510754872789704</v>
      </c>
    </row>
    <row r="61" spans="1:41" ht="25.5" outlineLevel="2">
      <c r="A61" s="7" t="s">
        <v>332</v>
      </c>
      <c r="B61" s="8" t="s">
        <v>86</v>
      </c>
      <c r="C61" s="8" t="s">
        <v>87</v>
      </c>
      <c r="D61" s="8" t="s">
        <v>141</v>
      </c>
      <c r="E61" s="8" t="s">
        <v>86</v>
      </c>
      <c r="F61" s="8" t="s">
        <v>86</v>
      </c>
      <c r="G61" s="8"/>
      <c r="H61" s="8"/>
      <c r="I61" s="8"/>
      <c r="J61" s="8"/>
      <c r="K61" s="8"/>
      <c r="L61" s="8"/>
      <c r="M61" s="9">
        <v>0</v>
      </c>
      <c r="N61" s="9">
        <v>15236.7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f>AE62+AE63+AE64+AE65+AE66</f>
        <v>11352.5</v>
      </c>
      <c r="AF61" s="3">
        <v>0</v>
      </c>
      <c r="AG61" s="3">
        <v>0</v>
      </c>
      <c r="AH61" s="3">
        <v>11352.519</v>
      </c>
      <c r="AI61" s="3">
        <v>-11352.519</v>
      </c>
      <c r="AJ61" s="3">
        <v>0</v>
      </c>
      <c r="AK61" s="4">
        <v>0.74507728051349698</v>
      </c>
      <c r="AL61" s="3">
        <v>0</v>
      </c>
      <c r="AM61" s="4">
        <v>0</v>
      </c>
      <c r="AN61" s="6">
        <v>0</v>
      </c>
      <c r="AO61" s="10">
        <f t="shared" si="0"/>
        <v>74.507603352431957</v>
      </c>
    </row>
    <row r="62" spans="1:41" outlineLevel="3">
      <c r="A62" s="7" t="s">
        <v>373</v>
      </c>
      <c r="B62" s="8" t="s">
        <v>86</v>
      </c>
      <c r="C62" s="8" t="s">
        <v>87</v>
      </c>
      <c r="D62" s="8" t="s">
        <v>142</v>
      </c>
      <c r="E62" s="8" t="s">
        <v>86</v>
      </c>
      <c r="F62" s="8" t="s">
        <v>86</v>
      </c>
      <c r="G62" s="8"/>
      <c r="H62" s="8"/>
      <c r="I62" s="8"/>
      <c r="J62" s="8"/>
      <c r="K62" s="8"/>
      <c r="L62" s="8"/>
      <c r="M62" s="9">
        <v>0</v>
      </c>
      <c r="N62" s="9">
        <v>5171.1000000000004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3372.1</v>
      </c>
      <c r="AF62" s="3">
        <v>0</v>
      </c>
      <c r="AG62" s="3">
        <v>0</v>
      </c>
      <c r="AH62" s="3">
        <v>3372.0911000000001</v>
      </c>
      <c r="AI62" s="3">
        <v>-3372.0911000000001</v>
      </c>
      <c r="AJ62" s="3">
        <v>0</v>
      </c>
      <c r="AK62" s="4">
        <v>0.65210324689137711</v>
      </c>
      <c r="AL62" s="3">
        <v>0</v>
      </c>
      <c r="AM62" s="4">
        <v>0</v>
      </c>
      <c r="AN62" s="6">
        <v>0</v>
      </c>
      <c r="AO62" s="10">
        <f t="shared" si="0"/>
        <v>65.210496799520399</v>
      </c>
    </row>
    <row r="63" spans="1:41" ht="25.5" outlineLevel="3">
      <c r="A63" s="7" t="s">
        <v>334</v>
      </c>
      <c r="B63" s="8" t="s">
        <v>86</v>
      </c>
      <c r="C63" s="8" t="s">
        <v>87</v>
      </c>
      <c r="D63" s="8" t="s">
        <v>143</v>
      </c>
      <c r="E63" s="8" t="s">
        <v>86</v>
      </c>
      <c r="F63" s="8" t="s">
        <v>86</v>
      </c>
      <c r="G63" s="8"/>
      <c r="H63" s="8"/>
      <c r="I63" s="8"/>
      <c r="J63" s="8"/>
      <c r="K63" s="8"/>
      <c r="L63" s="8"/>
      <c r="M63" s="9">
        <v>0</v>
      </c>
      <c r="N63" s="9">
        <v>1338.6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1332.1</v>
      </c>
      <c r="AF63" s="3">
        <v>0</v>
      </c>
      <c r="AG63" s="3">
        <v>0</v>
      </c>
      <c r="AH63" s="3">
        <v>1332.1410000000001</v>
      </c>
      <c r="AI63" s="3">
        <v>-1332.1410000000001</v>
      </c>
      <c r="AJ63" s="3">
        <v>0</v>
      </c>
      <c r="AK63" s="4">
        <v>0.99517480950246529</v>
      </c>
      <c r="AL63" s="3">
        <v>0</v>
      </c>
      <c r="AM63" s="4">
        <v>0</v>
      </c>
      <c r="AN63" s="6">
        <v>0</v>
      </c>
      <c r="AO63" s="10">
        <f t="shared" si="0"/>
        <v>99.514418048707611</v>
      </c>
    </row>
    <row r="64" spans="1:41" outlineLevel="3">
      <c r="A64" s="7" t="s">
        <v>374</v>
      </c>
      <c r="B64" s="8" t="s">
        <v>86</v>
      </c>
      <c r="C64" s="8" t="s">
        <v>87</v>
      </c>
      <c r="D64" s="8" t="s">
        <v>144</v>
      </c>
      <c r="E64" s="8" t="s">
        <v>86</v>
      </c>
      <c r="F64" s="8" t="s">
        <v>86</v>
      </c>
      <c r="G64" s="8"/>
      <c r="H64" s="8"/>
      <c r="I64" s="8"/>
      <c r="J64" s="8"/>
      <c r="K64" s="8"/>
      <c r="L64" s="8"/>
      <c r="M64" s="9">
        <v>0</v>
      </c>
      <c r="N64" s="9">
        <v>6830.7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4825.5</v>
      </c>
      <c r="AF64" s="3">
        <v>0</v>
      </c>
      <c r="AG64" s="3">
        <v>0</v>
      </c>
      <c r="AH64" s="3">
        <v>4825.4709000000003</v>
      </c>
      <c r="AI64" s="3">
        <v>-4825.4709000000003</v>
      </c>
      <c r="AJ64" s="3">
        <v>0</v>
      </c>
      <c r="AK64" s="4">
        <v>0.70643871052747154</v>
      </c>
      <c r="AL64" s="3">
        <v>0</v>
      </c>
      <c r="AM64" s="4">
        <v>0</v>
      </c>
      <c r="AN64" s="6">
        <v>0</v>
      </c>
      <c r="AO64" s="10">
        <f t="shared" si="0"/>
        <v>70.644297070578418</v>
      </c>
    </row>
    <row r="65" spans="1:41" ht="25.5" outlineLevel="3">
      <c r="A65" s="7" t="s">
        <v>334</v>
      </c>
      <c r="B65" s="8" t="s">
        <v>86</v>
      </c>
      <c r="C65" s="8" t="s">
        <v>87</v>
      </c>
      <c r="D65" s="8" t="s">
        <v>145</v>
      </c>
      <c r="E65" s="8" t="s">
        <v>86</v>
      </c>
      <c r="F65" s="8" t="s">
        <v>86</v>
      </c>
      <c r="G65" s="8"/>
      <c r="H65" s="8"/>
      <c r="I65" s="8"/>
      <c r="J65" s="8"/>
      <c r="K65" s="8"/>
      <c r="L65" s="8"/>
      <c r="M65" s="9">
        <v>0</v>
      </c>
      <c r="N65" s="9">
        <v>1824.3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1822.8</v>
      </c>
      <c r="AF65" s="3">
        <v>0</v>
      </c>
      <c r="AG65" s="3">
        <v>0</v>
      </c>
      <c r="AH65" s="3">
        <v>1822.816</v>
      </c>
      <c r="AI65" s="3">
        <v>-1822.816</v>
      </c>
      <c r="AJ65" s="3">
        <v>0</v>
      </c>
      <c r="AK65" s="4">
        <v>0.99918653730197882</v>
      </c>
      <c r="AL65" s="3">
        <v>0</v>
      </c>
      <c r="AM65" s="4">
        <v>0</v>
      </c>
      <c r="AN65" s="6">
        <v>0</v>
      </c>
      <c r="AO65" s="10">
        <f t="shared" si="0"/>
        <v>99.917776681466862</v>
      </c>
    </row>
    <row r="66" spans="1:41" ht="25.5" outlineLevel="3">
      <c r="A66" s="7" t="s">
        <v>335</v>
      </c>
      <c r="B66" s="8" t="s">
        <v>86</v>
      </c>
      <c r="C66" s="8" t="s">
        <v>87</v>
      </c>
      <c r="D66" s="8" t="s">
        <v>146</v>
      </c>
      <c r="E66" s="8" t="s">
        <v>86</v>
      </c>
      <c r="F66" s="8" t="s">
        <v>86</v>
      </c>
      <c r="G66" s="8"/>
      <c r="H66" s="8"/>
      <c r="I66" s="8"/>
      <c r="J66" s="8"/>
      <c r="K66" s="8"/>
      <c r="L66" s="8"/>
      <c r="M66" s="9">
        <v>0</v>
      </c>
      <c r="N66" s="9">
        <v>72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4">
        <v>0</v>
      </c>
      <c r="AL66" s="3">
        <v>0</v>
      </c>
      <c r="AM66" s="4">
        <v>0</v>
      </c>
      <c r="AN66" s="6">
        <v>0</v>
      </c>
      <c r="AO66" s="10">
        <f t="shared" si="0"/>
        <v>0</v>
      </c>
    </row>
    <row r="67" spans="1:41" outlineLevel="2">
      <c r="A67" s="7" t="s">
        <v>338</v>
      </c>
      <c r="B67" s="8" t="s">
        <v>86</v>
      </c>
      <c r="C67" s="8" t="s">
        <v>87</v>
      </c>
      <c r="D67" s="8" t="s">
        <v>147</v>
      </c>
      <c r="E67" s="8" t="s">
        <v>86</v>
      </c>
      <c r="F67" s="8" t="s">
        <v>86</v>
      </c>
      <c r="G67" s="8"/>
      <c r="H67" s="8"/>
      <c r="I67" s="8"/>
      <c r="J67" s="8"/>
      <c r="K67" s="8"/>
      <c r="L67" s="8"/>
      <c r="M67" s="9">
        <v>0</v>
      </c>
      <c r="N67" s="9">
        <v>5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4">
        <v>0</v>
      </c>
      <c r="AL67" s="3">
        <v>0</v>
      </c>
      <c r="AM67" s="4">
        <v>0</v>
      </c>
      <c r="AN67" s="6">
        <v>0</v>
      </c>
      <c r="AO67" s="10">
        <f t="shared" si="0"/>
        <v>0</v>
      </c>
    </row>
    <row r="68" spans="1:41" ht="15.75" customHeight="1" outlineLevel="3">
      <c r="A68" s="7" t="s">
        <v>375</v>
      </c>
      <c r="B68" s="8" t="s">
        <v>86</v>
      </c>
      <c r="C68" s="8" t="s">
        <v>87</v>
      </c>
      <c r="D68" s="8" t="s">
        <v>148</v>
      </c>
      <c r="E68" s="8" t="s">
        <v>86</v>
      </c>
      <c r="F68" s="8" t="s">
        <v>86</v>
      </c>
      <c r="G68" s="8"/>
      <c r="H68" s="8"/>
      <c r="I68" s="8"/>
      <c r="J68" s="8"/>
      <c r="K68" s="8"/>
      <c r="L68" s="8"/>
      <c r="M68" s="9">
        <v>0</v>
      </c>
      <c r="N68" s="9">
        <v>5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4">
        <v>0</v>
      </c>
      <c r="AL68" s="3">
        <v>0</v>
      </c>
      <c r="AM68" s="4">
        <v>0</v>
      </c>
      <c r="AN68" s="6">
        <v>0</v>
      </c>
      <c r="AO68" s="10">
        <f t="shared" si="0"/>
        <v>0</v>
      </c>
    </row>
    <row r="69" spans="1:41" outlineLevel="3">
      <c r="A69" s="7" t="s">
        <v>376</v>
      </c>
      <c r="B69" s="8" t="s">
        <v>86</v>
      </c>
      <c r="C69" s="8" t="s">
        <v>87</v>
      </c>
      <c r="D69" s="8" t="s">
        <v>149</v>
      </c>
      <c r="E69" s="8" t="s">
        <v>86</v>
      </c>
      <c r="F69" s="8" t="s">
        <v>86</v>
      </c>
      <c r="G69" s="8"/>
      <c r="H69" s="8"/>
      <c r="I69" s="8"/>
      <c r="J69" s="8"/>
      <c r="K69" s="8"/>
      <c r="L69" s="8"/>
      <c r="M69" s="9">
        <v>0</v>
      </c>
      <c r="N69" s="9">
        <v>16.5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16.5</v>
      </c>
      <c r="AF69" s="3">
        <v>0</v>
      </c>
      <c r="AG69" s="3">
        <v>0</v>
      </c>
      <c r="AH69" s="3">
        <v>16.465</v>
      </c>
      <c r="AI69" s="3">
        <v>-16.465</v>
      </c>
      <c r="AJ69" s="3">
        <v>0</v>
      </c>
      <c r="AK69" s="4">
        <v>0.99787878787878792</v>
      </c>
      <c r="AL69" s="3">
        <v>0</v>
      </c>
      <c r="AM69" s="4">
        <v>0</v>
      </c>
      <c r="AN69" s="6">
        <v>0</v>
      </c>
      <c r="AO69" s="10">
        <f t="shared" si="0"/>
        <v>100</v>
      </c>
    </row>
    <row r="70" spans="1:41" outlineLevel="1">
      <c r="A70" s="7" t="s">
        <v>377</v>
      </c>
      <c r="B70" s="8" t="s">
        <v>86</v>
      </c>
      <c r="C70" s="8" t="s">
        <v>87</v>
      </c>
      <c r="D70" s="8" t="s">
        <v>150</v>
      </c>
      <c r="E70" s="8" t="s">
        <v>86</v>
      </c>
      <c r="F70" s="8" t="s">
        <v>86</v>
      </c>
      <c r="G70" s="8"/>
      <c r="H70" s="8"/>
      <c r="I70" s="8"/>
      <c r="J70" s="8"/>
      <c r="K70" s="8"/>
      <c r="L70" s="8"/>
      <c r="M70" s="9">
        <v>0</v>
      </c>
      <c r="N70" s="9">
        <f>N71+N77+N79+N81</f>
        <v>56664.9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f>AE71+AE77+AE79+AE81</f>
        <v>39987.137699999999</v>
      </c>
      <c r="AF70" s="3">
        <v>0</v>
      </c>
      <c r="AG70" s="3">
        <v>0</v>
      </c>
      <c r="AH70" s="3">
        <v>39987.137699999999</v>
      </c>
      <c r="AI70" s="3">
        <v>-39987.137699999999</v>
      </c>
      <c r="AJ70" s="3">
        <v>0</v>
      </c>
      <c r="AK70" s="4">
        <v>0.70567737170629441</v>
      </c>
      <c r="AL70" s="3">
        <v>0</v>
      </c>
      <c r="AM70" s="4">
        <v>0</v>
      </c>
      <c r="AN70" s="6">
        <v>0</v>
      </c>
      <c r="AO70" s="10">
        <f t="shared" si="0"/>
        <v>70.567737170629428</v>
      </c>
    </row>
    <row r="71" spans="1:41" ht="25.5" outlineLevel="2">
      <c r="A71" s="7" t="s">
        <v>332</v>
      </c>
      <c r="B71" s="8" t="s">
        <v>86</v>
      </c>
      <c r="C71" s="8" t="s">
        <v>87</v>
      </c>
      <c r="D71" s="8" t="s">
        <v>151</v>
      </c>
      <c r="E71" s="8" t="s">
        <v>86</v>
      </c>
      <c r="F71" s="8" t="s">
        <v>86</v>
      </c>
      <c r="G71" s="8"/>
      <c r="H71" s="8"/>
      <c r="I71" s="8"/>
      <c r="J71" s="8"/>
      <c r="K71" s="8"/>
      <c r="L71" s="8"/>
      <c r="M71" s="9">
        <v>0</v>
      </c>
      <c r="N71" s="9">
        <v>53211.9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39902.637699999999</v>
      </c>
      <c r="AF71" s="3">
        <v>0</v>
      </c>
      <c r="AG71" s="3">
        <v>0</v>
      </c>
      <c r="AH71" s="3">
        <v>39902.637699999999</v>
      </c>
      <c r="AI71" s="3">
        <v>-39902.637699999999</v>
      </c>
      <c r="AJ71" s="3">
        <v>0</v>
      </c>
      <c r="AK71" s="4">
        <v>0.74988184409878245</v>
      </c>
      <c r="AL71" s="3">
        <v>0</v>
      </c>
      <c r="AM71" s="4">
        <v>0</v>
      </c>
      <c r="AN71" s="6">
        <v>0</v>
      </c>
      <c r="AO71" s="10">
        <f t="shared" ref="AO71:AO131" si="1">AE71/N71*100</f>
        <v>74.98818440987823</v>
      </c>
    </row>
    <row r="72" spans="1:41" outlineLevel="3">
      <c r="A72" s="7" t="s">
        <v>337</v>
      </c>
      <c r="B72" s="8" t="s">
        <v>86</v>
      </c>
      <c r="C72" s="8" t="s">
        <v>87</v>
      </c>
      <c r="D72" s="8" t="s">
        <v>152</v>
      </c>
      <c r="E72" s="8" t="s">
        <v>86</v>
      </c>
      <c r="F72" s="8" t="s">
        <v>86</v>
      </c>
      <c r="G72" s="8"/>
      <c r="H72" s="8"/>
      <c r="I72" s="8"/>
      <c r="J72" s="8"/>
      <c r="K72" s="8"/>
      <c r="L72" s="8"/>
      <c r="M72" s="9">
        <v>0</v>
      </c>
      <c r="N72" s="9">
        <v>25136.662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18082.7</v>
      </c>
      <c r="AF72" s="3">
        <v>0</v>
      </c>
      <c r="AG72" s="3">
        <v>0</v>
      </c>
      <c r="AH72" s="3">
        <v>18082.692800000001</v>
      </c>
      <c r="AI72" s="3">
        <v>-18082.692800000001</v>
      </c>
      <c r="AJ72" s="3">
        <v>0</v>
      </c>
      <c r="AK72" s="4">
        <v>0.71937526152040399</v>
      </c>
      <c r="AL72" s="3">
        <v>0</v>
      </c>
      <c r="AM72" s="4">
        <v>0</v>
      </c>
      <c r="AN72" s="6">
        <v>0</v>
      </c>
      <c r="AO72" s="10">
        <f t="shared" si="1"/>
        <v>71.937554795461708</v>
      </c>
    </row>
    <row r="73" spans="1:41" ht="25.5" outlineLevel="3">
      <c r="A73" s="7" t="s">
        <v>334</v>
      </c>
      <c r="B73" s="8" t="s">
        <v>86</v>
      </c>
      <c r="C73" s="8" t="s">
        <v>87</v>
      </c>
      <c r="D73" s="8" t="s">
        <v>153</v>
      </c>
      <c r="E73" s="8" t="s">
        <v>86</v>
      </c>
      <c r="F73" s="8" t="s">
        <v>86</v>
      </c>
      <c r="G73" s="8"/>
      <c r="H73" s="8"/>
      <c r="I73" s="8"/>
      <c r="J73" s="8"/>
      <c r="K73" s="8"/>
      <c r="L73" s="8"/>
      <c r="M73" s="9">
        <v>0</v>
      </c>
      <c r="N73" s="9">
        <v>6161.7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6150.9</v>
      </c>
      <c r="AF73" s="3">
        <v>0</v>
      </c>
      <c r="AG73" s="3">
        <v>0</v>
      </c>
      <c r="AH73" s="3">
        <v>6150.9470000000001</v>
      </c>
      <c r="AI73" s="3">
        <v>-6150.9470000000001</v>
      </c>
      <c r="AJ73" s="3">
        <v>0</v>
      </c>
      <c r="AK73" s="4">
        <v>0.9982548647288898</v>
      </c>
      <c r="AL73" s="3">
        <v>0</v>
      </c>
      <c r="AM73" s="4">
        <v>0</v>
      </c>
      <c r="AN73" s="6">
        <v>0</v>
      </c>
      <c r="AO73" s="10">
        <f t="shared" si="1"/>
        <v>99.824723696382492</v>
      </c>
    </row>
    <row r="74" spans="1:41" ht="25.5" outlineLevel="3">
      <c r="A74" s="7" t="s">
        <v>335</v>
      </c>
      <c r="B74" s="8" t="s">
        <v>86</v>
      </c>
      <c r="C74" s="8" t="s">
        <v>87</v>
      </c>
      <c r="D74" s="8" t="s">
        <v>154</v>
      </c>
      <c r="E74" s="8" t="s">
        <v>86</v>
      </c>
      <c r="F74" s="8" t="s">
        <v>86</v>
      </c>
      <c r="G74" s="8"/>
      <c r="H74" s="8"/>
      <c r="I74" s="8"/>
      <c r="J74" s="8"/>
      <c r="K74" s="8"/>
      <c r="L74" s="8"/>
      <c r="M74" s="9">
        <v>0</v>
      </c>
      <c r="N74" s="9">
        <v>111.13800000000001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4">
        <v>0</v>
      </c>
      <c r="AL74" s="3">
        <v>0</v>
      </c>
      <c r="AM74" s="4">
        <v>0</v>
      </c>
      <c r="AN74" s="6">
        <v>0</v>
      </c>
      <c r="AO74" s="10">
        <f t="shared" si="1"/>
        <v>0</v>
      </c>
    </row>
    <row r="75" spans="1:41" outlineLevel="3">
      <c r="A75" s="7" t="s">
        <v>378</v>
      </c>
      <c r="B75" s="8" t="s">
        <v>86</v>
      </c>
      <c r="C75" s="8" t="s">
        <v>87</v>
      </c>
      <c r="D75" s="8" t="s">
        <v>155</v>
      </c>
      <c r="E75" s="8" t="s">
        <v>86</v>
      </c>
      <c r="F75" s="8" t="s">
        <v>86</v>
      </c>
      <c r="G75" s="8"/>
      <c r="H75" s="8"/>
      <c r="I75" s="8"/>
      <c r="J75" s="8"/>
      <c r="K75" s="8"/>
      <c r="L75" s="8"/>
      <c r="M75" s="9">
        <v>0</v>
      </c>
      <c r="N75" s="9">
        <v>16607.900000000001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10531.1</v>
      </c>
      <c r="AF75" s="3">
        <v>0</v>
      </c>
      <c r="AG75" s="3">
        <v>0</v>
      </c>
      <c r="AH75" s="3">
        <v>10531.079900000001</v>
      </c>
      <c r="AI75" s="3">
        <v>-10531.079900000001</v>
      </c>
      <c r="AJ75" s="3">
        <v>0</v>
      </c>
      <c r="AK75" s="4">
        <v>0.63410063283136342</v>
      </c>
      <c r="AL75" s="3">
        <v>0</v>
      </c>
      <c r="AM75" s="4">
        <v>0</v>
      </c>
      <c r="AN75" s="6">
        <v>0</v>
      </c>
      <c r="AO75" s="10">
        <f t="shared" si="1"/>
        <v>63.410184309876627</v>
      </c>
    </row>
    <row r="76" spans="1:41" ht="25.5" outlineLevel="3">
      <c r="A76" s="7" t="s">
        <v>334</v>
      </c>
      <c r="B76" s="8" t="s">
        <v>86</v>
      </c>
      <c r="C76" s="8" t="s">
        <v>87</v>
      </c>
      <c r="D76" s="8" t="s">
        <v>156</v>
      </c>
      <c r="E76" s="8" t="s">
        <v>86</v>
      </c>
      <c r="F76" s="8" t="s">
        <v>86</v>
      </c>
      <c r="G76" s="8"/>
      <c r="H76" s="8"/>
      <c r="I76" s="8"/>
      <c r="J76" s="8"/>
      <c r="K76" s="8"/>
      <c r="L76" s="8"/>
      <c r="M76" s="9">
        <v>0</v>
      </c>
      <c r="N76" s="9">
        <v>5194.5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5137.8999999999996</v>
      </c>
      <c r="AF76" s="3">
        <v>0</v>
      </c>
      <c r="AG76" s="3">
        <v>0</v>
      </c>
      <c r="AH76" s="3">
        <v>5137.9179999999997</v>
      </c>
      <c r="AI76" s="3">
        <v>-5137.9179999999997</v>
      </c>
      <c r="AJ76" s="3">
        <v>0</v>
      </c>
      <c r="AK76" s="4">
        <v>0.98910732505534704</v>
      </c>
      <c r="AL76" s="3">
        <v>0</v>
      </c>
      <c r="AM76" s="4">
        <v>0</v>
      </c>
      <c r="AN76" s="6">
        <v>0</v>
      </c>
      <c r="AO76" s="10">
        <f t="shared" si="1"/>
        <v>98.910385985176617</v>
      </c>
    </row>
    <row r="77" spans="1:41" ht="51" outlineLevel="2">
      <c r="A77" s="7" t="s">
        <v>340</v>
      </c>
      <c r="B77" s="8" t="s">
        <v>86</v>
      </c>
      <c r="C77" s="8" t="s">
        <v>87</v>
      </c>
      <c r="D77" s="8" t="s">
        <v>157</v>
      </c>
      <c r="E77" s="8" t="s">
        <v>86</v>
      </c>
      <c r="F77" s="8" t="s">
        <v>86</v>
      </c>
      <c r="G77" s="8"/>
      <c r="H77" s="8"/>
      <c r="I77" s="8"/>
      <c r="J77" s="8"/>
      <c r="K77" s="8"/>
      <c r="L77" s="8"/>
      <c r="M77" s="9">
        <v>0</v>
      </c>
      <c r="N77" s="9">
        <v>3200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4">
        <v>0</v>
      </c>
      <c r="AL77" s="3">
        <v>0</v>
      </c>
      <c r="AM77" s="4">
        <v>0</v>
      </c>
      <c r="AN77" s="6">
        <v>0</v>
      </c>
      <c r="AO77" s="10">
        <f t="shared" si="1"/>
        <v>0</v>
      </c>
    </row>
    <row r="78" spans="1:41" outlineLevel="3">
      <c r="A78" s="7" t="s">
        <v>379</v>
      </c>
      <c r="B78" s="8" t="s">
        <v>86</v>
      </c>
      <c r="C78" s="8" t="s">
        <v>87</v>
      </c>
      <c r="D78" s="8" t="s">
        <v>158</v>
      </c>
      <c r="E78" s="8" t="s">
        <v>86</v>
      </c>
      <c r="F78" s="8" t="s">
        <v>86</v>
      </c>
      <c r="G78" s="8"/>
      <c r="H78" s="8"/>
      <c r="I78" s="8"/>
      <c r="J78" s="8"/>
      <c r="K78" s="8"/>
      <c r="L78" s="8"/>
      <c r="M78" s="9">
        <v>0</v>
      </c>
      <c r="N78" s="9">
        <v>3200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4">
        <v>0</v>
      </c>
      <c r="AL78" s="3">
        <v>0</v>
      </c>
      <c r="AM78" s="4">
        <v>0</v>
      </c>
      <c r="AN78" s="6">
        <v>0</v>
      </c>
      <c r="AO78" s="10">
        <f t="shared" si="1"/>
        <v>0</v>
      </c>
    </row>
    <row r="79" spans="1:41" outlineLevel="2">
      <c r="A79" s="7" t="s">
        <v>380</v>
      </c>
      <c r="B79" s="8" t="s">
        <v>86</v>
      </c>
      <c r="C79" s="8" t="s">
        <v>87</v>
      </c>
      <c r="D79" s="8" t="s">
        <v>159</v>
      </c>
      <c r="E79" s="8" t="s">
        <v>86</v>
      </c>
      <c r="F79" s="8" t="s">
        <v>86</v>
      </c>
      <c r="G79" s="8"/>
      <c r="H79" s="8"/>
      <c r="I79" s="8"/>
      <c r="J79" s="8"/>
      <c r="K79" s="8"/>
      <c r="L79" s="8"/>
      <c r="M79" s="9">
        <v>0</v>
      </c>
      <c r="N79" s="9">
        <v>84.5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84.5</v>
      </c>
      <c r="AF79" s="3">
        <v>0</v>
      </c>
      <c r="AG79" s="3">
        <v>0</v>
      </c>
      <c r="AH79" s="3">
        <v>84.5</v>
      </c>
      <c r="AI79" s="3">
        <v>-84.5</v>
      </c>
      <c r="AJ79" s="3">
        <v>0</v>
      </c>
      <c r="AK79" s="4">
        <v>1</v>
      </c>
      <c r="AL79" s="3">
        <v>0</v>
      </c>
      <c r="AM79" s="4">
        <v>0</v>
      </c>
      <c r="AN79" s="6">
        <v>0</v>
      </c>
      <c r="AO79" s="10">
        <f t="shared" si="1"/>
        <v>100</v>
      </c>
    </row>
    <row r="80" spans="1:41" ht="25.5" outlineLevel="3">
      <c r="A80" s="7" t="s">
        <v>381</v>
      </c>
      <c r="B80" s="8" t="s">
        <v>86</v>
      </c>
      <c r="C80" s="8" t="s">
        <v>87</v>
      </c>
      <c r="D80" s="8" t="s">
        <v>160</v>
      </c>
      <c r="E80" s="8" t="s">
        <v>86</v>
      </c>
      <c r="F80" s="8" t="s">
        <v>86</v>
      </c>
      <c r="G80" s="8"/>
      <c r="H80" s="8"/>
      <c r="I80" s="8"/>
      <c r="J80" s="8"/>
      <c r="K80" s="8"/>
      <c r="L80" s="8"/>
      <c r="M80" s="9">
        <v>0</v>
      </c>
      <c r="N80" s="9">
        <v>84.5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84.5</v>
      </c>
      <c r="AF80" s="3">
        <v>0</v>
      </c>
      <c r="AG80" s="3">
        <v>0</v>
      </c>
      <c r="AH80" s="3">
        <v>84.5</v>
      </c>
      <c r="AI80" s="3">
        <v>-84.5</v>
      </c>
      <c r="AJ80" s="3">
        <v>0</v>
      </c>
      <c r="AK80" s="4">
        <v>1</v>
      </c>
      <c r="AL80" s="3">
        <v>0</v>
      </c>
      <c r="AM80" s="4">
        <v>0</v>
      </c>
      <c r="AN80" s="6">
        <v>0</v>
      </c>
      <c r="AO80" s="10">
        <f t="shared" si="1"/>
        <v>100</v>
      </c>
    </row>
    <row r="81" spans="1:41" ht="25.5" outlineLevel="3">
      <c r="A81" s="7" t="s">
        <v>382</v>
      </c>
      <c r="B81" s="8" t="s">
        <v>86</v>
      </c>
      <c r="C81" s="8" t="s">
        <v>87</v>
      </c>
      <c r="D81" s="8" t="s">
        <v>161</v>
      </c>
      <c r="E81" s="8" t="s">
        <v>86</v>
      </c>
      <c r="F81" s="8" t="s">
        <v>86</v>
      </c>
      <c r="G81" s="8"/>
      <c r="H81" s="8"/>
      <c r="I81" s="8"/>
      <c r="J81" s="8"/>
      <c r="K81" s="8"/>
      <c r="L81" s="8"/>
      <c r="M81" s="9">
        <v>0</v>
      </c>
      <c r="N81" s="9">
        <v>168.5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4">
        <v>0</v>
      </c>
      <c r="AL81" s="3">
        <v>0</v>
      </c>
      <c r="AM81" s="4">
        <v>0</v>
      </c>
      <c r="AN81" s="6">
        <v>0</v>
      </c>
      <c r="AO81" s="10">
        <f t="shared" si="1"/>
        <v>0</v>
      </c>
    </row>
    <row r="82" spans="1:41" outlineLevel="1">
      <c r="A82" s="7" t="s">
        <v>357</v>
      </c>
      <c r="B82" s="8" t="s">
        <v>86</v>
      </c>
      <c r="C82" s="8" t="s">
        <v>87</v>
      </c>
      <c r="D82" s="8" t="s">
        <v>162</v>
      </c>
      <c r="E82" s="8" t="s">
        <v>86</v>
      </c>
      <c r="F82" s="8" t="s">
        <v>86</v>
      </c>
      <c r="G82" s="8"/>
      <c r="H82" s="8"/>
      <c r="I82" s="8"/>
      <c r="J82" s="8"/>
      <c r="K82" s="8"/>
      <c r="L82" s="8"/>
      <c r="M82" s="9">
        <v>0</v>
      </c>
      <c r="N82" s="9">
        <v>8711.4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7382.1629999999996</v>
      </c>
      <c r="AF82" s="3">
        <v>0</v>
      </c>
      <c r="AG82" s="3">
        <v>0</v>
      </c>
      <c r="AH82" s="3">
        <v>7382.1629999999996</v>
      </c>
      <c r="AI82" s="3">
        <v>-7382.1629999999996</v>
      </c>
      <c r="AJ82" s="3">
        <v>0</v>
      </c>
      <c r="AK82" s="4">
        <v>0.8474140781045526</v>
      </c>
      <c r="AL82" s="3">
        <v>0</v>
      </c>
      <c r="AM82" s="4">
        <v>0</v>
      </c>
      <c r="AN82" s="6">
        <v>0</v>
      </c>
      <c r="AO82" s="10">
        <f t="shared" si="1"/>
        <v>84.741407810455257</v>
      </c>
    </row>
    <row r="83" spans="1:41" ht="25.5" outlineLevel="2">
      <c r="A83" s="7" t="s">
        <v>358</v>
      </c>
      <c r="B83" s="8" t="s">
        <v>86</v>
      </c>
      <c r="C83" s="8" t="s">
        <v>87</v>
      </c>
      <c r="D83" s="8" t="s">
        <v>163</v>
      </c>
      <c r="E83" s="8" t="s">
        <v>86</v>
      </c>
      <c r="F83" s="8" t="s">
        <v>86</v>
      </c>
      <c r="G83" s="8"/>
      <c r="H83" s="8"/>
      <c r="I83" s="8"/>
      <c r="J83" s="8"/>
      <c r="K83" s="8"/>
      <c r="L83" s="8"/>
      <c r="M83" s="9">
        <v>0</v>
      </c>
      <c r="N83" s="9">
        <v>1041.4000000000001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f>AE84+AE85</f>
        <v>843.69999999999993</v>
      </c>
      <c r="AF83" s="3">
        <v>0</v>
      </c>
      <c r="AG83" s="3">
        <v>0</v>
      </c>
      <c r="AH83" s="3">
        <v>843.66700000000003</v>
      </c>
      <c r="AI83" s="3">
        <v>-843.66700000000003</v>
      </c>
      <c r="AJ83" s="3">
        <v>0</v>
      </c>
      <c r="AK83" s="4">
        <v>0.81012771269444983</v>
      </c>
      <c r="AL83" s="3">
        <v>0</v>
      </c>
      <c r="AM83" s="4">
        <v>0</v>
      </c>
      <c r="AN83" s="6">
        <v>0</v>
      </c>
      <c r="AO83" s="10">
        <f t="shared" si="1"/>
        <v>81.015940080660627</v>
      </c>
    </row>
    <row r="84" spans="1:41" outlineLevel="3">
      <c r="A84" s="7" t="s">
        <v>359</v>
      </c>
      <c r="B84" s="8" t="s">
        <v>86</v>
      </c>
      <c r="C84" s="8" t="s">
        <v>87</v>
      </c>
      <c r="D84" s="8" t="s">
        <v>164</v>
      </c>
      <c r="E84" s="8" t="s">
        <v>86</v>
      </c>
      <c r="F84" s="8" t="s">
        <v>86</v>
      </c>
      <c r="G84" s="8"/>
      <c r="H84" s="8"/>
      <c r="I84" s="8"/>
      <c r="J84" s="8"/>
      <c r="K84" s="8"/>
      <c r="L84" s="8"/>
      <c r="M84" s="9">
        <v>0</v>
      </c>
      <c r="N84" s="9">
        <v>1012.5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818.4</v>
      </c>
      <c r="AF84" s="3">
        <v>0</v>
      </c>
      <c r="AG84" s="3">
        <v>0</v>
      </c>
      <c r="AH84" s="3">
        <v>818.36699999999996</v>
      </c>
      <c r="AI84" s="3">
        <v>-818.36699999999996</v>
      </c>
      <c r="AJ84" s="3">
        <v>0</v>
      </c>
      <c r="AK84" s="4">
        <v>0.80826370370370371</v>
      </c>
      <c r="AL84" s="3">
        <v>0</v>
      </c>
      <c r="AM84" s="4">
        <v>0</v>
      </c>
      <c r="AN84" s="6">
        <v>0</v>
      </c>
      <c r="AO84" s="10">
        <f t="shared" si="1"/>
        <v>80.829629629629636</v>
      </c>
    </row>
    <row r="85" spans="1:41" ht="25.5" outlineLevel="3">
      <c r="A85" s="7" t="s">
        <v>334</v>
      </c>
      <c r="B85" s="8" t="s">
        <v>86</v>
      </c>
      <c r="C85" s="8" t="s">
        <v>87</v>
      </c>
      <c r="D85" s="8" t="s">
        <v>165</v>
      </c>
      <c r="E85" s="8" t="s">
        <v>86</v>
      </c>
      <c r="F85" s="8" t="s">
        <v>86</v>
      </c>
      <c r="G85" s="8"/>
      <c r="H85" s="8"/>
      <c r="I85" s="8"/>
      <c r="J85" s="8"/>
      <c r="K85" s="8"/>
      <c r="L85" s="8"/>
      <c r="M85" s="9">
        <v>0</v>
      </c>
      <c r="N85" s="9">
        <v>28.9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25.3</v>
      </c>
      <c r="AF85" s="3">
        <v>0</v>
      </c>
      <c r="AG85" s="3">
        <v>0</v>
      </c>
      <c r="AH85" s="3">
        <v>25.3</v>
      </c>
      <c r="AI85" s="3">
        <v>-25.3</v>
      </c>
      <c r="AJ85" s="3">
        <v>0</v>
      </c>
      <c r="AK85" s="4">
        <v>0.87543252595155707</v>
      </c>
      <c r="AL85" s="3">
        <v>0</v>
      </c>
      <c r="AM85" s="4">
        <v>0</v>
      </c>
      <c r="AN85" s="6">
        <v>0</v>
      </c>
      <c r="AO85" s="10">
        <f t="shared" si="1"/>
        <v>87.543252595155721</v>
      </c>
    </row>
    <row r="86" spans="1:41" ht="25.5" outlineLevel="2">
      <c r="A86" s="7" t="s">
        <v>332</v>
      </c>
      <c r="B86" s="8" t="s">
        <v>86</v>
      </c>
      <c r="C86" s="8" t="s">
        <v>87</v>
      </c>
      <c r="D86" s="8" t="s">
        <v>166</v>
      </c>
      <c r="E86" s="8" t="s">
        <v>86</v>
      </c>
      <c r="F86" s="8" t="s">
        <v>86</v>
      </c>
      <c r="G86" s="8"/>
      <c r="H86" s="8"/>
      <c r="I86" s="8"/>
      <c r="J86" s="8"/>
      <c r="K86" s="8"/>
      <c r="L86" s="8"/>
      <c r="M86" s="9">
        <v>0</v>
      </c>
      <c r="N86" s="9">
        <v>7231.6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f>AE87</f>
        <v>6203.7</v>
      </c>
      <c r="AF86" s="3">
        <v>0</v>
      </c>
      <c r="AG86" s="3">
        <v>0</v>
      </c>
      <c r="AH86" s="3">
        <v>6203.6779999999999</v>
      </c>
      <c r="AI86" s="3">
        <v>-6203.6779999999999</v>
      </c>
      <c r="AJ86" s="3">
        <v>0</v>
      </c>
      <c r="AK86" s="4">
        <v>0.85785690580231211</v>
      </c>
      <c r="AL86" s="3">
        <v>0</v>
      </c>
      <c r="AM86" s="4">
        <v>0</v>
      </c>
      <c r="AN86" s="6">
        <v>0</v>
      </c>
      <c r="AO86" s="10">
        <f t="shared" si="1"/>
        <v>85.785994800597379</v>
      </c>
    </row>
    <row r="87" spans="1:41" ht="25.5" outlineLevel="3">
      <c r="A87" s="7" t="s">
        <v>383</v>
      </c>
      <c r="B87" s="8" t="s">
        <v>86</v>
      </c>
      <c r="C87" s="8" t="s">
        <v>87</v>
      </c>
      <c r="D87" s="8" t="s">
        <v>167</v>
      </c>
      <c r="E87" s="8" t="s">
        <v>86</v>
      </c>
      <c r="F87" s="8" t="s">
        <v>86</v>
      </c>
      <c r="G87" s="8"/>
      <c r="H87" s="8"/>
      <c r="I87" s="8"/>
      <c r="J87" s="8"/>
      <c r="K87" s="8"/>
      <c r="L87" s="8"/>
      <c r="M87" s="9">
        <v>0</v>
      </c>
      <c r="N87" s="9">
        <v>7231.6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6203.7</v>
      </c>
      <c r="AF87" s="3">
        <v>0</v>
      </c>
      <c r="AG87" s="3">
        <v>0</v>
      </c>
      <c r="AH87" s="3">
        <v>6203.6779999999999</v>
      </c>
      <c r="AI87" s="3">
        <v>-6203.6779999999999</v>
      </c>
      <c r="AJ87" s="3">
        <v>0</v>
      </c>
      <c r="AK87" s="4">
        <v>0.85785690580231211</v>
      </c>
      <c r="AL87" s="3">
        <v>0</v>
      </c>
      <c r="AM87" s="4">
        <v>0</v>
      </c>
      <c r="AN87" s="6">
        <v>0</v>
      </c>
      <c r="AO87" s="10">
        <f t="shared" si="1"/>
        <v>85.785994800597379</v>
      </c>
    </row>
    <row r="88" spans="1:41" outlineLevel="2">
      <c r="A88" s="7" t="s">
        <v>338</v>
      </c>
      <c r="B88" s="8" t="s">
        <v>86</v>
      </c>
      <c r="C88" s="8" t="s">
        <v>87</v>
      </c>
      <c r="D88" s="8" t="s">
        <v>168</v>
      </c>
      <c r="E88" s="8" t="s">
        <v>86</v>
      </c>
      <c r="F88" s="8" t="s">
        <v>86</v>
      </c>
      <c r="G88" s="8"/>
      <c r="H88" s="8"/>
      <c r="I88" s="8"/>
      <c r="J88" s="8"/>
      <c r="K88" s="8"/>
      <c r="L88" s="8"/>
      <c r="M88" s="9">
        <v>0</v>
      </c>
      <c r="N88" s="9">
        <v>438.4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334.8</v>
      </c>
      <c r="AF88" s="3">
        <v>0</v>
      </c>
      <c r="AG88" s="3">
        <v>0</v>
      </c>
      <c r="AH88" s="3">
        <v>334.81799999999998</v>
      </c>
      <c r="AI88" s="3">
        <v>-334.81799999999998</v>
      </c>
      <c r="AJ88" s="3">
        <v>0</v>
      </c>
      <c r="AK88" s="4">
        <v>0.76372718978102194</v>
      </c>
      <c r="AL88" s="3">
        <v>0</v>
      </c>
      <c r="AM88" s="4">
        <v>0</v>
      </c>
      <c r="AN88" s="6">
        <v>0</v>
      </c>
      <c r="AO88" s="10">
        <f t="shared" si="1"/>
        <v>76.368613138686143</v>
      </c>
    </row>
    <row r="89" spans="1:41" outlineLevel="3">
      <c r="A89" s="7" t="s">
        <v>384</v>
      </c>
      <c r="B89" s="8" t="s">
        <v>86</v>
      </c>
      <c r="C89" s="8" t="s">
        <v>87</v>
      </c>
      <c r="D89" s="8" t="s">
        <v>169</v>
      </c>
      <c r="E89" s="8" t="s">
        <v>86</v>
      </c>
      <c r="F89" s="8" t="s">
        <v>86</v>
      </c>
      <c r="G89" s="8"/>
      <c r="H89" s="8"/>
      <c r="I89" s="8"/>
      <c r="J89" s="8"/>
      <c r="K89" s="8"/>
      <c r="L89" s="8"/>
      <c r="M89" s="9">
        <v>0</v>
      </c>
      <c r="N89" s="9">
        <v>5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4">
        <v>0</v>
      </c>
      <c r="AL89" s="3">
        <v>0</v>
      </c>
      <c r="AM89" s="4">
        <v>0</v>
      </c>
      <c r="AN89" s="6">
        <v>0</v>
      </c>
      <c r="AO89" s="10">
        <f t="shared" si="1"/>
        <v>0</v>
      </c>
    </row>
    <row r="90" spans="1:41" outlineLevel="3">
      <c r="A90" s="7" t="s">
        <v>385</v>
      </c>
      <c r="B90" s="8" t="s">
        <v>86</v>
      </c>
      <c r="C90" s="8" t="s">
        <v>87</v>
      </c>
      <c r="D90" s="8" t="s">
        <v>170</v>
      </c>
      <c r="E90" s="8" t="s">
        <v>86</v>
      </c>
      <c r="F90" s="8" t="s">
        <v>86</v>
      </c>
      <c r="G90" s="8"/>
      <c r="H90" s="8"/>
      <c r="I90" s="8"/>
      <c r="J90" s="8"/>
      <c r="K90" s="8"/>
      <c r="L90" s="8"/>
      <c r="M90" s="9">
        <v>0</v>
      </c>
      <c r="N90" s="9">
        <v>433.4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334.8</v>
      </c>
      <c r="AF90" s="3">
        <v>0</v>
      </c>
      <c r="AG90" s="3">
        <v>0</v>
      </c>
      <c r="AH90" s="3">
        <v>334.81799999999998</v>
      </c>
      <c r="AI90" s="3">
        <v>-334.81799999999998</v>
      </c>
      <c r="AJ90" s="3">
        <v>0</v>
      </c>
      <c r="AK90" s="4">
        <v>0.77253807106598982</v>
      </c>
      <c r="AL90" s="3">
        <v>0</v>
      </c>
      <c r="AM90" s="4">
        <v>0</v>
      </c>
      <c r="AN90" s="6">
        <v>0</v>
      </c>
      <c r="AO90" s="10">
        <f t="shared" si="1"/>
        <v>77.249653899400101</v>
      </c>
    </row>
    <row r="91" spans="1:41" ht="51">
      <c r="A91" s="12" t="s">
        <v>386</v>
      </c>
      <c r="B91" s="13" t="s">
        <v>86</v>
      </c>
      <c r="C91" s="13" t="s">
        <v>87</v>
      </c>
      <c r="D91" s="13" t="s">
        <v>171</v>
      </c>
      <c r="E91" s="13" t="s">
        <v>86</v>
      </c>
      <c r="F91" s="13" t="s">
        <v>86</v>
      </c>
      <c r="G91" s="13"/>
      <c r="H91" s="13"/>
      <c r="I91" s="13"/>
      <c r="J91" s="13"/>
      <c r="K91" s="13"/>
      <c r="L91" s="13"/>
      <c r="M91" s="14">
        <v>0</v>
      </c>
      <c r="N91" s="14">
        <v>12829.4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f>AE92+AE95+AE97+AE99+AE100+AE101+AE102</f>
        <v>5860.3</v>
      </c>
      <c r="AF91" s="15">
        <v>0</v>
      </c>
      <c r="AG91" s="15">
        <v>0</v>
      </c>
      <c r="AH91" s="15">
        <v>5860.3104999999996</v>
      </c>
      <c r="AI91" s="15">
        <v>-5860.3104999999996</v>
      </c>
      <c r="AJ91" s="15">
        <v>0</v>
      </c>
      <c r="AK91" s="16">
        <v>0.45678757385380453</v>
      </c>
      <c r="AL91" s="15">
        <v>0</v>
      </c>
      <c r="AM91" s="16">
        <v>0</v>
      </c>
      <c r="AN91" s="17">
        <v>0</v>
      </c>
      <c r="AO91" s="18">
        <f t="shared" si="1"/>
        <v>45.678675542114213</v>
      </c>
    </row>
    <row r="92" spans="1:41" ht="25.5" outlineLevel="2">
      <c r="A92" s="7" t="s">
        <v>332</v>
      </c>
      <c r="B92" s="8" t="s">
        <v>86</v>
      </c>
      <c r="C92" s="8" t="s">
        <v>87</v>
      </c>
      <c r="D92" s="8" t="s">
        <v>172</v>
      </c>
      <c r="E92" s="8" t="s">
        <v>86</v>
      </c>
      <c r="F92" s="8" t="s">
        <v>86</v>
      </c>
      <c r="G92" s="8"/>
      <c r="H92" s="8"/>
      <c r="I92" s="8"/>
      <c r="J92" s="8"/>
      <c r="K92" s="8"/>
      <c r="L92" s="8"/>
      <c r="M92" s="9">
        <v>0</v>
      </c>
      <c r="N92" s="9">
        <v>6883.64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f>AE93+AE94</f>
        <v>5268.1</v>
      </c>
      <c r="AF92" s="3">
        <v>0</v>
      </c>
      <c r="AG92" s="3">
        <v>0</v>
      </c>
      <c r="AH92" s="3">
        <v>5268.0744999999997</v>
      </c>
      <c r="AI92" s="3">
        <v>-5268.0744999999997</v>
      </c>
      <c r="AJ92" s="3">
        <v>0</v>
      </c>
      <c r="AK92" s="4">
        <v>0.76530360390723517</v>
      </c>
      <c r="AL92" s="3">
        <v>0</v>
      </c>
      <c r="AM92" s="4">
        <v>0</v>
      </c>
      <c r="AN92" s="6">
        <v>0</v>
      </c>
      <c r="AO92" s="10">
        <f t="shared" si="1"/>
        <v>76.530730834267914</v>
      </c>
    </row>
    <row r="93" spans="1:41" ht="25.5" outlineLevel="3">
      <c r="A93" s="7" t="s">
        <v>387</v>
      </c>
      <c r="B93" s="8" t="s">
        <v>86</v>
      </c>
      <c r="C93" s="8" t="s">
        <v>87</v>
      </c>
      <c r="D93" s="8" t="s">
        <v>173</v>
      </c>
      <c r="E93" s="8" t="s">
        <v>86</v>
      </c>
      <c r="F93" s="8" t="s">
        <v>86</v>
      </c>
      <c r="G93" s="8"/>
      <c r="H93" s="8"/>
      <c r="I93" s="8"/>
      <c r="J93" s="8"/>
      <c r="K93" s="8"/>
      <c r="L93" s="8"/>
      <c r="M93" s="9">
        <v>0</v>
      </c>
      <c r="N93" s="9">
        <v>6027.64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4412.1000000000004</v>
      </c>
      <c r="AF93" s="3">
        <v>0</v>
      </c>
      <c r="AG93" s="3">
        <v>0</v>
      </c>
      <c r="AH93" s="3">
        <v>4412.0744999999997</v>
      </c>
      <c r="AI93" s="3">
        <v>-4412.0744999999997</v>
      </c>
      <c r="AJ93" s="3">
        <v>0</v>
      </c>
      <c r="AK93" s="4">
        <v>0.7319737907373367</v>
      </c>
      <c r="AL93" s="3">
        <v>0</v>
      </c>
      <c r="AM93" s="4">
        <v>0</v>
      </c>
      <c r="AN93" s="6">
        <v>0</v>
      </c>
      <c r="AO93" s="10">
        <f t="shared" si="1"/>
        <v>73.197802124878066</v>
      </c>
    </row>
    <row r="94" spans="1:41" ht="25.5" outlineLevel="3">
      <c r="A94" s="7" t="s">
        <v>334</v>
      </c>
      <c r="B94" s="8" t="s">
        <v>86</v>
      </c>
      <c r="C94" s="8" t="s">
        <v>87</v>
      </c>
      <c r="D94" s="8" t="s">
        <v>174</v>
      </c>
      <c r="E94" s="8" t="s">
        <v>86</v>
      </c>
      <c r="F94" s="8" t="s">
        <v>86</v>
      </c>
      <c r="G94" s="8"/>
      <c r="H94" s="8"/>
      <c r="I94" s="8"/>
      <c r="J94" s="8"/>
      <c r="K94" s="8"/>
      <c r="L94" s="8"/>
      <c r="M94" s="9">
        <v>0</v>
      </c>
      <c r="N94" s="9">
        <v>856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856</v>
      </c>
      <c r="AF94" s="3">
        <v>0</v>
      </c>
      <c r="AG94" s="3">
        <v>0</v>
      </c>
      <c r="AH94" s="3">
        <v>856</v>
      </c>
      <c r="AI94" s="3">
        <v>-856</v>
      </c>
      <c r="AJ94" s="3">
        <v>0</v>
      </c>
      <c r="AK94" s="4">
        <v>1</v>
      </c>
      <c r="AL94" s="3">
        <v>0</v>
      </c>
      <c r="AM94" s="4">
        <v>0</v>
      </c>
      <c r="AN94" s="6">
        <v>0</v>
      </c>
      <c r="AO94" s="10">
        <f t="shared" si="1"/>
        <v>100</v>
      </c>
    </row>
    <row r="95" spans="1:41" outlineLevel="2">
      <c r="A95" s="7" t="s">
        <v>338</v>
      </c>
      <c r="B95" s="8" t="s">
        <v>86</v>
      </c>
      <c r="C95" s="8" t="s">
        <v>87</v>
      </c>
      <c r="D95" s="8" t="s">
        <v>175</v>
      </c>
      <c r="E95" s="8" t="s">
        <v>86</v>
      </c>
      <c r="F95" s="8" t="s">
        <v>86</v>
      </c>
      <c r="G95" s="8"/>
      <c r="H95" s="8"/>
      <c r="I95" s="8"/>
      <c r="J95" s="8"/>
      <c r="K95" s="8"/>
      <c r="L95" s="8"/>
      <c r="M95" s="9">
        <v>0</v>
      </c>
      <c r="N95" s="9">
        <v>200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f>AE96</f>
        <v>35.5</v>
      </c>
      <c r="AF95" s="3">
        <v>0</v>
      </c>
      <c r="AG95" s="3">
        <v>0</v>
      </c>
      <c r="AH95" s="3">
        <v>35.576000000000001</v>
      </c>
      <c r="AI95" s="3">
        <v>-35.576000000000001</v>
      </c>
      <c r="AJ95" s="3">
        <v>0</v>
      </c>
      <c r="AK95" s="4">
        <v>0.17788000000000001</v>
      </c>
      <c r="AL95" s="3">
        <v>0</v>
      </c>
      <c r="AM95" s="4">
        <v>0</v>
      </c>
      <c r="AN95" s="6">
        <v>0</v>
      </c>
      <c r="AO95" s="10">
        <f t="shared" si="1"/>
        <v>17.75</v>
      </c>
    </row>
    <row r="96" spans="1:41" outlineLevel="3">
      <c r="A96" s="7" t="s">
        <v>388</v>
      </c>
      <c r="B96" s="8" t="s">
        <v>86</v>
      </c>
      <c r="C96" s="8" t="s">
        <v>87</v>
      </c>
      <c r="D96" s="8" t="s">
        <v>176</v>
      </c>
      <c r="E96" s="8" t="s">
        <v>86</v>
      </c>
      <c r="F96" s="8" t="s">
        <v>86</v>
      </c>
      <c r="G96" s="8"/>
      <c r="H96" s="8"/>
      <c r="I96" s="8"/>
      <c r="J96" s="8"/>
      <c r="K96" s="8"/>
      <c r="L96" s="8"/>
      <c r="M96" s="9">
        <v>0</v>
      </c>
      <c r="N96" s="9">
        <v>200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35.5</v>
      </c>
      <c r="AF96" s="3">
        <v>0</v>
      </c>
      <c r="AG96" s="3">
        <v>0</v>
      </c>
      <c r="AH96" s="3">
        <v>35.576000000000001</v>
      </c>
      <c r="AI96" s="3">
        <v>-35.576000000000001</v>
      </c>
      <c r="AJ96" s="3">
        <v>0</v>
      </c>
      <c r="AK96" s="4">
        <v>0.17788000000000001</v>
      </c>
      <c r="AL96" s="3">
        <v>0</v>
      </c>
      <c r="AM96" s="4">
        <v>0</v>
      </c>
      <c r="AN96" s="6">
        <v>0</v>
      </c>
      <c r="AO96" s="10">
        <f t="shared" si="1"/>
        <v>17.75</v>
      </c>
    </row>
    <row r="97" spans="1:41" ht="51" outlineLevel="2">
      <c r="A97" s="7" t="s">
        <v>340</v>
      </c>
      <c r="B97" s="8" t="s">
        <v>86</v>
      </c>
      <c r="C97" s="8" t="s">
        <v>87</v>
      </c>
      <c r="D97" s="8" t="s">
        <v>177</v>
      </c>
      <c r="E97" s="8" t="s">
        <v>86</v>
      </c>
      <c r="F97" s="8" t="s">
        <v>86</v>
      </c>
      <c r="G97" s="8"/>
      <c r="H97" s="8"/>
      <c r="I97" s="8"/>
      <c r="J97" s="8"/>
      <c r="K97" s="8"/>
      <c r="L97" s="8"/>
      <c r="M97" s="9">
        <v>0</v>
      </c>
      <c r="N97" s="9">
        <v>5137.2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4">
        <v>0</v>
      </c>
      <c r="AL97" s="3">
        <v>0</v>
      </c>
      <c r="AM97" s="4">
        <v>0</v>
      </c>
      <c r="AN97" s="6">
        <v>0</v>
      </c>
      <c r="AO97" s="10">
        <f t="shared" si="1"/>
        <v>0</v>
      </c>
    </row>
    <row r="98" spans="1:41" ht="25.5" outlineLevel="3">
      <c r="A98" s="7" t="s">
        <v>389</v>
      </c>
      <c r="B98" s="8" t="s">
        <v>86</v>
      </c>
      <c r="C98" s="8" t="s">
        <v>87</v>
      </c>
      <c r="D98" s="8" t="s">
        <v>178</v>
      </c>
      <c r="E98" s="8" t="s">
        <v>86</v>
      </c>
      <c r="F98" s="8" t="s">
        <v>86</v>
      </c>
      <c r="G98" s="8"/>
      <c r="H98" s="8"/>
      <c r="I98" s="8"/>
      <c r="J98" s="8"/>
      <c r="K98" s="8"/>
      <c r="L98" s="8"/>
      <c r="M98" s="9">
        <v>0</v>
      </c>
      <c r="N98" s="9">
        <v>5137.2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4">
        <v>0</v>
      </c>
      <c r="AL98" s="3">
        <v>0</v>
      </c>
      <c r="AM98" s="4">
        <v>0</v>
      </c>
      <c r="AN98" s="6">
        <v>0</v>
      </c>
      <c r="AO98" s="10">
        <f t="shared" si="1"/>
        <v>0</v>
      </c>
    </row>
    <row r="99" spans="1:41" ht="38.25" outlineLevel="2">
      <c r="A99" s="7" t="s">
        <v>390</v>
      </c>
      <c r="B99" s="8" t="s">
        <v>86</v>
      </c>
      <c r="C99" s="8" t="s">
        <v>87</v>
      </c>
      <c r="D99" s="8" t="s">
        <v>179</v>
      </c>
      <c r="E99" s="8" t="s">
        <v>86</v>
      </c>
      <c r="F99" s="8" t="s">
        <v>86</v>
      </c>
      <c r="G99" s="8"/>
      <c r="H99" s="8"/>
      <c r="I99" s="8"/>
      <c r="J99" s="8"/>
      <c r="K99" s="8"/>
      <c r="L99" s="8"/>
      <c r="M99" s="9">
        <v>0</v>
      </c>
      <c r="N99" s="9">
        <v>300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300</v>
      </c>
      <c r="AF99" s="3">
        <v>0</v>
      </c>
      <c r="AG99" s="3">
        <v>0</v>
      </c>
      <c r="AH99" s="3">
        <v>300</v>
      </c>
      <c r="AI99" s="3">
        <v>-300</v>
      </c>
      <c r="AJ99" s="3">
        <v>0</v>
      </c>
      <c r="AK99" s="4">
        <v>1</v>
      </c>
      <c r="AL99" s="3">
        <v>0</v>
      </c>
      <c r="AM99" s="4">
        <v>0</v>
      </c>
      <c r="AN99" s="6">
        <v>0</v>
      </c>
      <c r="AO99" s="10">
        <f t="shared" si="1"/>
        <v>100</v>
      </c>
    </row>
    <row r="100" spans="1:41" ht="38.25" outlineLevel="2">
      <c r="A100" s="7" t="s">
        <v>347</v>
      </c>
      <c r="B100" s="8" t="s">
        <v>86</v>
      </c>
      <c r="C100" s="8" t="s">
        <v>87</v>
      </c>
      <c r="D100" s="8" t="s">
        <v>180</v>
      </c>
      <c r="E100" s="8" t="s">
        <v>86</v>
      </c>
      <c r="F100" s="8" t="s">
        <v>86</v>
      </c>
      <c r="G100" s="8"/>
      <c r="H100" s="8"/>
      <c r="I100" s="8"/>
      <c r="J100" s="8"/>
      <c r="K100" s="8"/>
      <c r="L100" s="8"/>
      <c r="M100" s="9">
        <v>0</v>
      </c>
      <c r="N100" s="9">
        <v>11.4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11.4</v>
      </c>
      <c r="AF100" s="3">
        <v>0</v>
      </c>
      <c r="AG100" s="3">
        <v>0</v>
      </c>
      <c r="AH100" s="3">
        <v>11.4</v>
      </c>
      <c r="AI100" s="3">
        <v>-11.4</v>
      </c>
      <c r="AJ100" s="3">
        <v>0</v>
      </c>
      <c r="AK100" s="4">
        <v>1</v>
      </c>
      <c r="AL100" s="3">
        <v>0</v>
      </c>
      <c r="AM100" s="4">
        <v>0</v>
      </c>
      <c r="AN100" s="6">
        <v>0</v>
      </c>
      <c r="AO100" s="10">
        <f t="shared" si="1"/>
        <v>100</v>
      </c>
    </row>
    <row r="101" spans="1:41" ht="25.5" outlineLevel="3">
      <c r="A101" s="7" t="s">
        <v>391</v>
      </c>
      <c r="B101" s="8" t="s">
        <v>86</v>
      </c>
      <c r="C101" s="8" t="s">
        <v>87</v>
      </c>
      <c r="D101" s="8" t="s">
        <v>181</v>
      </c>
      <c r="E101" s="8" t="s">
        <v>86</v>
      </c>
      <c r="F101" s="8" t="s">
        <v>86</v>
      </c>
      <c r="G101" s="8"/>
      <c r="H101" s="8"/>
      <c r="I101" s="8"/>
      <c r="J101" s="8"/>
      <c r="K101" s="8"/>
      <c r="L101" s="8"/>
      <c r="M101" s="9">
        <v>0</v>
      </c>
      <c r="N101" s="9">
        <v>51.9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4">
        <v>0</v>
      </c>
      <c r="AL101" s="3">
        <v>0</v>
      </c>
      <c r="AM101" s="4">
        <v>0</v>
      </c>
      <c r="AN101" s="6">
        <v>0</v>
      </c>
      <c r="AO101" s="10">
        <f t="shared" si="1"/>
        <v>0</v>
      </c>
    </row>
    <row r="102" spans="1:41" ht="52.5" customHeight="1" outlineLevel="3">
      <c r="A102" s="7" t="s">
        <v>83</v>
      </c>
      <c r="B102" s="8" t="s">
        <v>86</v>
      </c>
      <c r="C102" s="8" t="s">
        <v>87</v>
      </c>
      <c r="D102" s="8" t="s">
        <v>182</v>
      </c>
      <c r="E102" s="8" t="s">
        <v>86</v>
      </c>
      <c r="F102" s="8" t="s">
        <v>86</v>
      </c>
      <c r="G102" s="8"/>
      <c r="H102" s="8"/>
      <c r="I102" s="8"/>
      <c r="J102" s="8"/>
      <c r="K102" s="8"/>
      <c r="L102" s="8"/>
      <c r="M102" s="9">
        <v>0</v>
      </c>
      <c r="N102" s="9">
        <v>245.3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245.3</v>
      </c>
      <c r="AF102" s="3">
        <v>0</v>
      </c>
      <c r="AG102" s="3">
        <v>0</v>
      </c>
      <c r="AH102" s="3">
        <v>245.26</v>
      </c>
      <c r="AI102" s="3">
        <v>-245.26</v>
      </c>
      <c r="AJ102" s="3">
        <v>0</v>
      </c>
      <c r="AK102" s="4">
        <v>1</v>
      </c>
      <c r="AL102" s="3">
        <v>0</v>
      </c>
      <c r="AM102" s="4">
        <v>0</v>
      </c>
      <c r="AN102" s="6">
        <v>0</v>
      </c>
      <c r="AO102" s="10">
        <f t="shared" si="1"/>
        <v>100</v>
      </c>
    </row>
    <row r="103" spans="1:41" ht="51.75" customHeight="1">
      <c r="A103" s="12" t="s">
        <v>392</v>
      </c>
      <c r="B103" s="13" t="s">
        <v>86</v>
      </c>
      <c r="C103" s="13" t="s">
        <v>87</v>
      </c>
      <c r="D103" s="13" t="s">
        <v>183</v>
      </c>
      <c r="E103" s="13" t="s">
        <v>86</v>
      </c>
      <c r="F103" s="13" t="s">
        <v>86</v>
      </c>
      <c r="G103" s="13"/>
      <c r="H103" s="13"/>
      <c r="I103" s="13"/>
      <c r="J103" s="13"/>
      <c r="K103" s="13"/>
      <c r="L103" s="13"/>
      <c r="M103" s="14">
        <v>0</v>
      </c>
      <c r="N103" s="14">
        <v>3209.7550000000001</v>
      </c>
      <c r="O103" s="14">
        <v>0</v>
      </c>
      <c r="P103" s="14">
        <v>0</v>
      </c>
      <c r="Q103" s="14">
        <v>0</v>
      </c>
      <c r="R103" s="14">
        <v>0</v>
      </c>
      <c r="S103" s="14">
        <v>0</v>
      </c>
      <c r="T103" s="14">
        <v>0</v>
      </c>
      <c r="U103" s="14">
        <v>0</v>
      </c>
      <c r="V103" s="14">
        <v>0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14">
        <v>0</v>
      </c>
      <c r="AC103" s="14">
        <v>0</v>
      </c>
      <c r="AD103" s="14">
        <v>0</v>
      </c>
      <c r="AE103" s="14">
        <f>AE104+AE107</f>
        <v>2091</v>
      </c>
      <c r="AF103" s="15">
        <v>0</v>
      </c>
      <c r="AG103" s="15">
        <v>0</v>
      </c>
      <c r="AH103" s="15">
        <v>2091.0446999999999</v>
      </c>
      <c r="AI103" s="15">
        <v>-2091.0446999999999</v>
      </c>
      <c r="AJ103" s="15">
        <v>0</v>
      </c>
      <c r="AK103" s="16">
        <v>0.65146551683851261</v>
      </c>
      <c r="AL103" s="15">
        <v>0</v>
      </c>
      <c r="AM103" s="16">
        <v>0</v>
      </c>
      <c r="AN103" s="17">
        <v>0</v>
      </c>
      <c r="AO103" s="18">
        <f t="shared" si="1"/>
        <v>65.145159054195716</v>
      </c>
    </row>
    <row r="104" spans="1:41" ht="26.25" customHeight="1" outlineLevel="1">
      <c r="A104" s="7" t="s">
        <v>393</v>
      </c>
      <c r="B104" s="8" t="s">
        <v>86</v>
      </c>
      <c r="C104" s="8" t="s">
        <v>87</v>
      </c>
      <c r="D104" s="8" t="s">
        <v>184</v>
      </c>
      <c r="E104" s="8" t="s">
        <v>86</v>
      </c>
      <c r="F104" s="8" t="s">
        <v>86</v>
      </c>
      <c r="G104" s="8"/>
      <c r="H104" s="8"/>
      <c r="I104" s="8"/>
      <c r="J104" s="8"/>
      <c r="K104" s="8"/>
      <c r="L104" s="8"/>
      <c r="M104" s="9">
        <v>0</v>
      </c>
      <c r="N104" s="9">
        <v>2854.7550000000001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f>AE105</f>
        <v>1849</v>
      </c>
      <c r="AF104" s="3">
        <v>0</v>
      </c>
      <c r="AG104" s="3">
        <v>0</v>
      </c>
      <c r="AH104" s="3">
        <v>1849.0446999999999</v>
      </c>
      <c r="AI104" s="3">
        <v>-1849.0446999999999</v>
      </c>
      <c r="AJ104" s="3">
        <v>0</v>
      </c>
      <c r="AK104" s="4">
        <v>0.64770696609691547</v>
      </c>
      <c r="AL104" s="3">
        <v>0</v>
      </c>
      <c r="AM104" s="4">
        <v>0</v>
      </c>
      <c r="AN104" s="6">
        <v>0</v>
      </c>
      <c r="AO104" s="10">
        <f t="shared" si="1"/>
        <v>64.769130801066993</v>
      </c>
    </row>
    <row r="105" spans="1:41" ht="51" outlineLevel="2">
      <c r="A105" s="7" t="s">
        <v>340</v>
      </c>
      <c r="B105" s="8" t="s">
        <v>86</v>
      </c>
      <c r="C105" s="8" t="s">
        <v>87</v>
      </c>
      <c r="D105" s="8" t="s">
        <v>185</v>
      </c>
      <c r="E105" s="8" t="s">
        <v>86</v>
      </c>
      <c r="F105" s="8" t="s">
        <v>86</v>
      </c>
      <c r="G105" s="8"/>
      <c r="H105" s="8"/>
      <c r="I105" s="8"/>
      <c r="J105" s="8"/>
      <c r="K105" s="8"/>
      <c r="L105" s="8"/>
      <c r="M105" s="9">
        <v>0</v>
      </c>
      <c r="N105" s="9">
        <v>2854.7550000000001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f>AE106</f>
        <v>1849</v>
      </c>
      <c r="AF105" s="3">
        <v>0</v>
      </c>
      <c r="AG105" s="3">
        <v>0</v>
      </c>
      <c r="AH105" s="3">
        <v>1849.0446999999999</v>
      </c>
      <c r="AI105" s="3">
        <v>-1849.0446999999999</v>
      </c>
      <c r="AJ105" s="3">
        <v>0</v>
      </c>
      <c r="AK105" s="4">
        <v>0.64770696609691547</v>
      </c>
      <c r="AL105" s="3">
        <v>0</v>
      </c>
      <c r="AM105" s="4">
        <v>0</v>
      </c>
      <c r="AN105" s="6">
        <v>0</v>
      </c>
      <c r="AO105" s="10">
        <f t="shared" si="1"/>
        <v>64.769130801066993</v>
      </c>
    </row>
    <row r="106" spans="1:41" ht="38.25" outlineLevel="3">
      <c r="A106" s="7" t="s">
        <v>394</v>
      </c>
      <c r="B106" s="8" t="s">
        <v>86</v>
      </c>
      <c r="C106" s="8" t="s">
        <v>87</v>
      </c>
      <c r="D106" s="8" t="s">
        <v>186</v>
      </c>
      <c r="E106" s="8" t="s">
        <v>86</v>
      </c>
      <c r="F106" s="8" t="s">
        <v>86</v>
      </c>
      <c r="G106" s="8"/>
      <c r="H106" s="8"/>
      <c r="I106" s="8"/>
      <c r="J106" s="8"/>
      <c r="K106" s="8"/>
      <c r="L106" s="8"/>
      <c r="M106" s="9">
        <v>0</v>
      </c>
      <c r="N106" s="9">
        <v>2854.7550000000001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1849</v>
      </c>
      <c r="AF106" s="3">
        <v>0</v>
      </c>
      <c r="AG106" s="3">
        <v>0</v>
      </c>
      <c r="AH106" s="3">
        <v>1849.0446999999999</v>
      </c>
      <c r="AI106" s="3">
        <v>-1849.0446999999999</v>
      </c>
      <c r="AJ106" s="3">
        <v>0</v>
      </c>
      <c r="AK106" s="4">
        <v>0.64770696609691547</v>
      </c>
      <c r="AL106" s="3">
        <v>0</v>
      </c>
      <c r="AM106" s="4">
        <v>0</v>
      </c>
      <c r="AN106" s="6">
        <v>0</v>
      </c>
      <c r="AO106" s="10">
        <f t="shared" si="1"/>
        <v>64.769130801066993</v>
      </c>
    </row>
    <row r="107" spans="1:41" outlineLevel="1">
      <c r="A107" s="7" t="s">
        <v>357</v>
      </c>
      <c r="B107" s="8" t="s">
        <v>86</v>
      </c>
      <c r="C107" s="8" t="s">
        <v>87</v>
      </c>
      <c r="D107" s="8" t="s">
        <v>187</v>
      </c>
      <c r="E107" s="8" t="s">
        <v>86</v>
      </c>
      <c r="F107" s="8" t="s">
        <v>86</v>
      </c>
      <c r="G107" s="8"/>
      <c r="H107" s="8"/>
      <c r="I107" s="8"/>
      <c r="J107" s="8"/>
      <c r="K107" s="8"/>
      <c r="L107" s="8"/>
      <c r="M107" s="9">
        <v>0</v>
      </c>
      <c r="N107" s="9">
        <v>355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242</v>
      </c>
      <c r="AF107" s="3">
        <v>0</v>
      </c>
      <c r="AG107" s="3">
        <v>0</v>
      </c>
      <c r="AH107" s="3">
        <v>242</v>
      </c>
      <c r="AI107" s="3">
        <v>-242</v>
      </c>
      <c r="AJ107" s="3">
        <v>0</v>
      </c>
      <c r="AK107" s="4">
        <v>0.6816901408450704</v>
      </c>
      <c r="AL107" s="3">
        <v>0</v>
      </c>
      <c r="AM107" s="4">
        <v>0</v>
      </c>
      <c r="AN107" s="6">
        <v>0</v>
      </c>
      <c r="AO107" s="10">
        <f t="shared" si="1"/>
        <v>68.16901408450704</v>
      </c>
    </row>
    <row r="108" spans="1:41" outlineLevel="2">
      <c r="A108" s="7" t="s">
        <v>338</v>
      </c>
      <c r="B108" s="8" t="s">
        <v>86</v>
      </c>
      <c r="C108" s="8" t="s">
        <v>87</v>
      </c>
      <c r="D108" s="8" t="s">
        <v>188</v>
      </c>
      <c r="E108" s="8" t="s">
        <v>86</v>
      </c>
      <c r="F108" s="8" t="s">
        <v>86</v>
      </c>
      <c r="G108" s="8"/>
      <c r="H108" s="8"/>
      <c r="I108" s="8"/>
      <c r="J108" s="8"/>
      <c r="K108" s="8"/>
      <c r="L108" s="8"/>
      <c r="M108" s="9">
        <v>0</v>
      </c>
      <c r="N108" s="9">
        <v>355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242</v>
      </c>
      <c r="AF108" s="3">
        <v>0</v>
      </c>
      <c r="AG108" s="3">
        <v>0</v>
      </c>
      <c r="AH108" s="3">
        <v>242</v>
      </c>
      <c r="AI108" s="3">
        <v>-242</v>
      </c>
      <c r="AJ108" s="3">
        <v>0</v>
      </c>
      <c r="AK108" s="4">
        <v>0.6816901408450704</v>
      </c>
      <c r="AL108" s="3">
        <v>0</v>
      </c>
      <c r="AM108" s="4">
        <v>0</v>
      </c>
      <c r="AN108" s="6">
        <v>0</v>
      </c>
      <c r="AO108" s="10">
        <f t="shared" si="1"/>
        <v>68.16901408450704</v>
      </c>
    </row>
    <row r="109" spans="1:41" ht="25.5" outlineLevel="3">
      <c r="A109" s="7" t="s">
        <v>395</v>
      </c>
      <c r="B109" s="8" t="s">
        <v>86</v>
      </c>
      <c r="C109" s="8" t="s">
        <v>87</v>
      </c>
      <c r="D109" s="8" t="s">
        <v>189</v>
      </c>
      <c r="E109" s="8" t="s">
        <v>86</v>
      </c>
      <c r="F109" s="8" t="s">
        <v>86</v>
      </c>
      <c r="G109" s="8"/>
      <c r="H109" s="8"/>
      <c r="I109" s="8"/>
      <c r="J109" s="8"/>
      <c r="K109" s="8"/>
      <c r="L109" s="8"/>
      <c r="M109" s="9">
        <v>0</v>
      </c>
      <c r="N109" s="9">
        <v>355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242</v>
      </c>
      <c r="AF109" s="3">
        <v>0</v>
      </c>
      <c r="AG109" s="3">
        <v>0</v>
      </c>
      <c r="AH109" s="3">
        <v>242</v>
      </c>
      <c r="AI109" s="3">
        <v>-242</v>
      </c>
      <c r="AJ109" s="3">
        <v>0</v>
      </c>
      <c r="AK109" s="4">
        <v>0.6816901408450704</v>
      </c>
      <c r="AL109" s="3">
        <v>0</v>
      </c>
      <c r="AM109" s="4">
        <v>0</v>
      </c>
      <c r="AN109" s="6">
        <v>0</v>
      </c>
      <c r="AO109" s="10">
        <f t="shared" si="1"/>
        <v>68.16901408450704</v>
      </c>
    </row>
    <row r="110" spans="1:41" ht="63.75">
      <c r="A110" s="12" t="s">
        <v>396</v>
      </c>
      <c r="B110" s="13" t="s">
        <v>86</v>
      </c>
      <c r="C110" s="13" t="s">
        <v>87</v>
      </c>
      <c r="D110" s="13" t="s">
        <v>190</v>
      </c>
      <c r="E110" s="13" t="s">
        <v>86</v>
      </c>
      <c r="F110" s="13" t="s">
        <v>86</v>
      </c>
      <c r="G110" s="13"/>
      <c r="H110" s="13"/>
      <c r="I110" s="13"/>
      <c r="J110" s="13"/>
      <c r="K110" s="13"/>
      <c r="L110" s="13"/>
      <c r="M110" s="14">
        <v>0</v>
      </c>
      <c r="N110" s="14">
        <v>850.9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0</v>
      </c>
      <c r="AC110" s="14">
        <v>0</v>
      </c>
      <c r="AD110" s="14">
        <v>0</v>
      </c>
      <c r="AE110" s="14">
        <f>AE111+AE114+AE120+AE123+AE126</f>
        <v>562.29999999999995</v>
      </c>
      <c r="AF110" s="15">
        <v>0</v>
      </c>
      <c r="AG110" s="15">
        <v>0</v>
      </c>
      <c r="AH110" s="15">
        <v>562.30089999999996</v>
      </c>
      <c r="AI110" s="15">
        <v>-562.30089999999996</v>
      </c>
      <c r="AJ110" s="15">
        <v>0</v>
      </c>
      <c r="AK110" s="16">
        <v>0.66083076742272884</v>
      </c>
      <c r="AL110" s="15">
        <v>0</v>
      </c>
      <c r="AM110" s="16">
        <v>0</v>
      </c>
      <c r="AN110" s="17">
        <v>0</v>
      </c>
      <c r="AO110" s="18">
        <f t="shared" si="1"/>
        <v>66.08297097191209</v>
      </c>
    </row>
    <row r="111" spans="1:41" ht="38.25" outlineLevel="1">
      <c r="A111" s="7" t="s">
        <v>397</v>
      </c>
      <c r="B111" s="8" t="s">
        <v>86</v>
      </c>
      <c r="C111" s="8" t="s">
        <v>87</v>
      </c>
      <c r="D111" s="8" t="s">
        <v>191</v>
      </c>
      <c r="E111" s="8" t="s">
        <v>86</v>
      </c>
      <c r="F111" s="8" t="s">
        <v>86</v>
      </c>
      <c r="G111" s="8"/>
      <c r="H111" s="8"/>
      <c r="I111" s="8"/>
      <c r="J111" s="8"/>
      <c r="K111" s="8"/>
      <c r="L111" s="8"/>
      <c r="M111" s="9">
        <v>0</v>
      </c>
      <c r="N111" s="9">
        <v>2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4">
        <v>0</v>
      </c>
      <c r="AL111" s="3">
        <v>0</v>
      </c>
      <c r="AM111" s="4">
        <v>0</v>
      </c>
      <c r="AN111" s="6">
        <v>0</v>
      </c>
      <c r="AO111" s="10">
        <f t="shared" si="1"/>
        <v>0</v>
      </c>
    </row>
    <row r="112" spans="1:41" outlineLevel="2">
      <c r="A112" s="7" t="s">
        <v>338</v>
      </c>
      <c r="B112" s="8" t="s">
        <v>86</v>
      </c>
      <c r="C112" s="8" t="s">
        <v>87</v>
      </c>
      <c r="D112" s="8" t="s">
        <v>192</v>
      </c>
      <c r="E112" s="8" t="s">
        <v>86</v>
      </c>
      <c r="F112" s="8" t="s">
        <v>86</v>
      </c>
      <c r="G112" s="8"/>
      <c r="H112" s="8"/>
      <c r="I112" s="8"/>
      <c r="J112" s="8"/>
      <c r="K112" s="8"/>
      <c r="L112" s="8"/>
      <c r="M112" s="9">
        <v>0</v>
      </c>
      <c r="N112" s="9">
        <v>2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4">
        <v>0</v>
      </c>
      <c r="AL112" s="3">
        <v>0</v>
      </c>
      <c r="AM112" s="4">
        <v>0</v>
      </c>
      <c r="AN112" s="6">
        <v>0</v>
      </c>
      <c r="AO112" s="10">
        <f t="shared" si="1"/>
        <v>0</v>
      </c>
    </row>
    <row r="113" spans="1:41" ht="25.5" outlineLevel="3">
      <c r="A113" s="7" t="s">
        <v>398</v>
      </c>
      <c r="B113" s="8" t="s">
        <v>86</v>
      </c>
      <c r="C113" s="8" t="s">
        <v>87</v>
      </c>
      <c r="D113" s="8" t="s">
        <v>193</v>
      </c>
      <c r="E113" s="8" t="s">
        <v>86</v>
      </c>
      <c r="F113" s="8" t="s">
        <v>86</v>
      </c>
      <c r="G113" s="8"/>
      <c r="H113" s="8"/>
      <c r="I113" s="8"/>
      <c r="J113" s="8"/>
      <c r="K113" s="8"/>
      <c r="L113" s="8"/>
      <c r="M113" s="9">
        <v>0</v>
      </c>
      <c r="N113" s="9">
        <v>2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4">
        <v>0</v>
      </c>
      <c r="AL113" s="3">
        <v>0</v>
      </c>
      <c r="AM113" s="4">
        <v>0</v>
      </c>
      <c r="AN113" s="6">
        <v>0</v>
      </c>
      <c r="AO113" s="10">
        <f t="shared" si="1"/>
        <v>0</v>
      </c>
    </row>
    <row r="114" spans="1:41" ht="26.25" customHeight="1" outlineLevel="1">
      <c r="A114" s="7" t="s">
        <v>399</v>
      </c>
      <c r="B114" s="8" t="s">
        <v>86</v>
      </c>
      <c r="C114" s="8" t="s">
        <v>87</v>
      </c>
      <c r="D114" s="8" t="s">
        <v>194</v>
      </c>
      <c r="E114" s="8" t="s">
        <v>86</v>
      </c>
      <c r="F114" s="8" t="s">
        <v>86</v>
      </c>
      <c r="G114" s="8"/>
      <c r="H114" s="8"/>
      <c r="I114" s="8"/>
      <c r="J114" s="8"/>
      <c r="K114" s="8"/>
      <c r="L114" s="8"/>
      <c r="M114" s="9">
        <v>0</v>
      </c>
      <c r="N114" s="9">
        <v>56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29.3</v>
      </c>
      <c r="AF114" s="3">
        <v>0</v>
      </c>
      <c r="AG114" s="3">
        <v>0</v>
      </c>
      <c r="AH114" s="3">
        <v>29.267600000000002</v>
      </c>
      <c r="AI114" s="3">
        <v>-29.267600000000002</v>
      </c>
      <c r="AJ114" s="3">
        <v>0</v>
      </c>
      <c r="AK114" s="4">
        <v>0.52263571428571431</v>
      </c>
      <c r="AL114" s="3">
        <v>0</v>
      </c>
      <c r="AM114" s="4">
        <v>0</v>
      </c>
      <c r="AN114" s="6">
        <v>0</v>
      </c>
      <c r="AO114" s="10">
        <f t="shared" si="1"/>
        <v>52.321428571428577</v>
      </c>
    </row>
    <row r="115" spans="1:41" outlineLevel="2">
      <c r="A115" s="7" t="s">
        <v>338</v>
      </c>
      <c r="B115" s="8" t="s">
        <v>86</v>
      </c>
      <c r="C115" s="8" t="s">
        <v>87</v>
      </c>
      <c r="D115" s="8" t="s">
        <v>195</v>
      </c>
      <c r="E115" s="8" t="s">
        <v>86</v>
      </c>
      <c r="F115" s="8" t="s">
        <v>86</v>
      </c>
      <c r="G115" s="8"/>
      <c r="H115" s="8"/>
      <c r="I115" s="8"/>
      <c r="J115" s="8"/>
      <c r="K115" s="8"/>
      <c r="L115" s="8"/>
      <c r="M115" s="9">
        <v>0</v>
      </c>
      <c r="N115" s="9">
        <v>56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29.267600000000002</v>
      </c>
      <c r="AF115" s="3">
        <v>0</v>
      </c>
      <c r="AG115" s="3">
        <v>0</v>
      </c>
      <c r="AH115" s="3">
        <v>29.267600000000002</v>
      </c>
      <c r="AI115" s="3">
        <v>-29.267600000000002</v>
      </c>
      <c r="AJ115" s="3">
        <v>0</v>
      </c>
      <c r="AK115" s="4">
        <v>0.52263571428571431</v>
      </c>
      <c r="AL115" s="3">
        <v>0</v>
      </c>
      <c r="AM115" s="4">
        <v>0</v>
      </c>
      <c r="AN115" s="6">
        <v>0</v>
      </c>
      <c r="AO115" s="10">
        <f t="shared" si="1"/>
        <v>52.263571428571431</v>
      </c>
    </row>
    <row r="116" spans="1:41" ht="25.5" outlineLevel="3">
      <c r="A116" s="7" t="s">
        <v>368</v>
      </c>
      <c r="B116" s="8" t="s">
        <v>86</v>
      </c>
      <c r="C116" s="8" t="s">
        <v>87</v>
      </c>
      <c r="D116" s="8" t="s">
        <v>196</v>
      </c>
      <c r="E116" s="8" t="s">
        <v>86</v>
      </c>
      <c r="F116" s="8" t="s">
        <v>86</v>
      </c>
      <c r="G116" s="8"/>
      <c r="H116" s="8"/>
      <c r="I116" s="8"/>
      <c r="J116" s="8"/>
      <c r="K116" s="8"/>
      <c r="L116" s="8"/>
      <c r="M116" s="9">
        <v>0</v>
      </c>
      <c r="N116" s="9">
        <v>20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6.5</v>
      </c>
      <c r="AF116" s="3">
        <v>0</v>
      </c>
      <c r="AG116" s="3">
        <v>0</v>
      </c>
      <c r="AH116" s="3">
        <v>6.4866000000000001</v>
      </c>
      <c r="AI116" s="3">
        <v>-6.4866000000000001</v>
      </c>
      <c r="AJ116" s="3">
        <v>0</v>
      </c>
      <c r="AK116" s="4">
        <v>0.32433000000000001</v>
      </c>
      <c r="AL116" s="3">
        <v>0</v>
      </c>
      <c r="AM116" s="4">
        <v>0</v>
      </c>
      <c r="AN116" s="6">
        <v>0</v>
      </c>
      <c r="AO116" s="10">
        <f t="shared" si="1"/>
        <v>32.5</v>
      </c>
    </row>
    <row r="117" spans="1:41" ht="25.5" outlineLevel="3">
      <c r="A117" s="7" t="s">
        <v>84</v>
      </c>
      <c r="B117" s="8" t="s">
        <v>86</v>
      </c>
      <c r="C117" s="8" t="s">
        <v>87</v>
      </c>
      <c r="D117" s="8" t="s">
        <v>197</v>
      </c>
      <c r="E117" s="8" t="s">
        <v>86</v>
      </c>
      <c r="F117" s="8" t="s">
        <v>86</v>
      </c>
      <c r="G117" s="8"/>
      <c r="H117" s="8"/>
      <c r="I117" s="8"/>
      <c r="J117" s="8"/>
      <c r="K117" s="8"/>
      <c r="L117" s="8"/>
      <c r="M117" s="9">
        <v>0</v>
      </c>
      <c r="N117" s="9">
        <v>2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4">
        <v>0</v>
      </c>
      <c r="AL117" s="3">
        <v>0</v>
      </c>
      <c r="AM117" s="4">
        <v>0</v>
      </c>
      <c r="AN117" s="6">
        <v>0</v>
      </c>
      <c r="AO117" s="10">
        <f t="shared" si="1"/>
        <v>0</v>
      </c>
    </row>
    <row r="118" spans="1:41" ht="38.25" outlineLevel="3">
      <c r="A118" s="7" t="s">
        <v>400</v>
      </c>
      <c r="B118" s="8" t="s">
        <v>86</v>
      </c>
      <c r="C118" s="8" t="s">
        <v>87</v>
      </c>
      <c r="D118" s="8" t="s">
        <v>198</v>
      </c>
      <c r="E118" s="8" t="s">
        <v>86</v>
      </c>
      <c r="F118" s="8" t="s">
        <v>86</v>
      </c>
      <c r="G118" s="8"/>
      <c r="H118" s="8"/>
      <c r="I118" s="8"/>
      <c r="J118" s="8"/>
      <c r="K118" s="8"/>
      <c r="L118" s="8"/>
      <c r="M118" s="9">
        <v>0</v>
      </c>
      <c r="N118" s="9">
        <v>7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4">
        <v>0</v>
      </c>
      <c r="AL118" s="3">
        <v>0</v>
      </c>
      <c r="AM118" s="4">
        <v>0</v>
      </c>
      <c r="AN118" s="6">
        <v>0</v>
      </c>
      <c r="AO118" s="10">
        <f t="shared" si="1"/>
        <v>0</v>
      </c>
    </row>
    <row r="119" spans="1:41" ht="40.5" customHeight="1" outlineLevel="3">
      <c r="A119" s="7" t="s">
        <v>401</v>
      </c>
      <c r="B119" s="8" t="s">
        <v>86</v>
      </c>
      <c r="C119" s="8" t="s">
        <v>87</v>
      </c>
      <c r="D119" s="8" t="s">
        <v>199</v>
      </c>
      <c r="E119" s="8" t="s">
        <v>86</v>
      </c>
      <c r="F119" s="8" t="s">
        <v>86</v>
      </c>
      <c r="G119" s="8"/>
      <c r="H119" s="8"/>
      <c r="I119" s="8"/>
      <c r="J119" s="8"/>
      <c r="K119" s="8"/>
      <c r="L119" s="8"/>
      <c r="M119" s="9">
        <v>0</v>
      </c>
      <c r="N119" s="9">
        <v>27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22.8</v>
      </c>
      <c r="AF119" s="3">
        <v>0</v>
      </c>
      <c r="AG119" s="3">
        <v>0</v>
      </c>
      <c r="AH119" s="3">
        <v>22.780999999999999</v>
      </c>
      <c r="AI119" s="3">
        <v>-22.780999999999999</v>
      </c>
      <c r="AJ119" s="3">
        <v>0</v>
      </c>
      <c r="AK119" s="4">
        <v>0.84374074074074079</v>
      </c>
      <c r="AL119" s="3">
        <v>0</v>
      </c>
      <c r="AM119" s="4">
        <v>0</v>
      </c>
      <c r="AN119" s="6">
        <v>0</v>
      </c>
      <c r="AO119" s="10">
        <f t="shared" si="1"/>
        <v>84.444444444444443</v>
      </c>
    </row>
    <row r="120" spans="1:41" ht="25.5" outlineLevel="1">
      <c r="A120" s="7" t="s">
        <v>402</v>
      </c>
      <c r="B120" s="8" t="s">
        <v>86</v>
      </c>
      <c r="C120" s="8" t="s">
        <v>87</v>
      </c>
      <c r="D120" s="8" t="s">
        <v>200</v>
      </c>
      <c r="E120" s="8" t="s">
        <v>86</v>
      </c>
      <c r="F120" s="8" t="s">
        <v>86</v>
      </c>
      <c r="G120" s="8"/>
      <c r="H120" s="8"/>
      <c r="I120" s="8"/>
      <c r="J120" s="8"/>
      <c r="K120" s="8"/>
      <c r="L120" s="8"/>
      <c r="M120" s="9">
        <v>0</v>
      </c>
      <c r="N120" s="9">
        <v>31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30</v>
      </c>
      <c r="AF120" s="3">
        <v>0</v>
      </c>
      <c r="AG120" s="3">
        <v>0</v>
      </c>
      <c r="AH120" s="3">
        <v>30</v>
      </c>
      <c r="AI120" s="3">
        <v>-30</v>
      </c>
      <c r="AJ120" s="3">
        <v>0</v>
      </c>
      <c r="AK120" s="4">
        <v>0.967741935483871</v>
      </c>
      <c r="AL120" s="3">
        <v>0</v>
      </c>
      <c r="AM120" s="4">
        <v>0</v>
      </c>
      <c r="AN120" s="6">
        <v>0</v>
      </c>
      <c r="AO120" s="10">
        <f t="shared" si="1"/>
        <v>96.774193548387103</v>
      </c>
    </row>
    <row r="121" spans="1:41" outlineLevel="2">
      <c r="A121" s="7" t="s">
        <v>338</v>
      </c>
      <c r="B121" s="8" t="s">
        <v>86</v>
      </c>
      <c r="C121" s="8" t="s">
        <v>87</v>
      </c>
      <c r="D121" s="8" t="s">
        <v>201</v>
      </c>
      <c r="E121" s="8" t="s">
        <v>86</v>
      </c>
      <c r="F121" s="8" t="s">
        <v>86</v>
      </c>
      <c r="G121" s="8"/>
      <c r="H121" s="8"/>
      <c r="I121" s="8"/>
      <c r="J121" s="8"/>
      <c r="K121" s="8"/>
      <c r="L121" s="8"/>
      <c r="M121" s="9">
        <v>0</v>
      </c>
      <c r="N121" s="9">
        <v>31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30</v>
      </c>
      <c r="AF121" s="3">
        <v>0</v>
      </c>
      <c r="AG121" s="3">
        <v>0</v>
      </c>
      <c r="AH121" s="3">
        <v>30</v>
      </c>
      <c r="AI121" s="3">
        <v>-30</v>
      </c>
      <c r="AJ121" s="3">
        <v>0</v>
      </c>
      <c r="AK121" s="4">
        <v>0.967741935483871</v>
      </c>
      <c r="AL121" s="3">
        <v>0</v>
      </c>
      <c r="AM121" s="4">
        <v>0</v>
      </c>
      <c r="AN121" s="6">
        <v>0</v>
      </c>
      <c r="AO121" s="10">
        <f t="shared" si="1"/>
        <v>96.774193548387103</v>
      </c>
    </row>
    <row r="122" spans="1:41" ht="25.5" outlineLevel="3">
      <c r="A122" s="7" t="s">
        <v>398</v>
      </c>
      <c r="B122" s="8" t="s">
        <v>86</v>
      </c>
      <c r="C122" s="8" t="s">
        <v>87</v>
      </c>
      <c r="D122" s="8" t="s">
        <v>202</v>
      </c>
      <c r="E122" s="8" t="s">
        <v>86</v>
      </c>
      <c r="F122" s="8" t="s">
        <v>86</v>
      </c>
      <c r="G122" s="8"/>
      <c r="H122" s="8"/>
      <c r="I122" s="8"/>
      <c r="J122" s="8"/>
      <c r="K122" s="8"/>
      <c r="L122" s="8"/>
      <c r="M122" s="9">
        <v>0</v>
      </c>
      <c r="N122" s="9">
        <v>31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30</v>
      </c>
      <c r="AF122" s="3">
        <v>0</v>
      </c>
      <c r="AG122" s="3">
        <v>0</v>
      </c>
      <c r="AH122" s="3">
        <v>30</v>
      </c>
      <c r="AI122" s="3">
        <v>-30</v>
      </c>
      <c r="AJ122" s="3">
        <v>0</v>
      </c>
      <c r="AK122" s="4">
        <v>0.967741935483871</v>
      </c>
      <c r="AL122" s="3">
        <v>0</v>
      </c>
      <c r="AM122" s="4">
        <v>0</v>
      </c>
      <c r="AN122" s="6">
        <v>0</v>
      </c>
      <c r="AO122" s="10">
        <f t="shared" si="1"/>
        <v>96.774193548387103</v>
      </c>
    </row>
    <row r="123" spans="1:41" ht="25.5" outlineLevel="1">
      <c r="A123" s="7" t="s">
        <v>403</v>
      </c>
      <c r="B123" s="8" t="s">
        <v>86</v>
      </c>
      <c r="C123" s="8" t="s">
        <v>87</v>
      </c>
      <c r="D123" s="8" t="s">
        <v>203</v>
      </c>
      <c r="E123" s="8" t="s">
        <v>86</v>
      </c>
      <c r="F123" s="8" t="s">
        <v>86</v>
      </c>
      <c r="G123" s="8"/>
      <c r="H123" s="8"/>
      <c r="I123" s="8"/>
      <c r="J123" s="8"/>
      <c r="K123" s="8"/>
      <c r="L123" s="8"/>
      <c r="M123" s="9">
        <v>0</v>
      </c>
      <c r="N123" s="9">
        <v>2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4">
        <v>0</v>
      </c>
      <c r="AL123" s="3">
        <v>0</v>
      </c>
      <c r="AM123" s="4">
        <v>0</v>
      </c>
      <c r="AN123" s="6">
        <v>0</v>
      </c>
      <c r="AO123" s="10">
        <f t="shared" si="1"/>
        <v>0</v>
      </c>
    </row>
    <row r="124" spans="1:41" outlineLevel="2">
      <c r="A124" s="7" t="s">
        <v>338</v>
      </c>
      <c r="B124" s="8" t="s">
        <v>86</v>
      </c>
      <c r="C124" s="8" t="s">
        <v>87</v>
      </c>
      <c r="D124" s="8" t="s">
        <v>204</v>
      </c>
      <c r="E124" s="8" t="s">
        <v>86</v>
      </c>
      <c r="F124" s="8" t="s">
        <v>86</v>
      </c>
      <c r="G124" s="8"/>
      <c r="H124" s="8"/>
      <c r="I124" s="8"/>
      <c r="J124" s="8"/>
      <c r="K124" s="8"/>
      <c r="L124" s="8"/>
      <c r="M124" s="9">
        <v>0</v>
      </c>
      <c r="N124" s="9">
        <v>2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4">
        <v>0</v>
      </c>
      <c r="AL124" s="3">
        <v>0</v>
      </c>
      <c r="AM124" s="4">
        <v>0</v>
      </c>
      <c r="AN124" s="6">
        <v>0</v>
      </c>
      <c r="AO124" s="10">
        <f t="shared" si="1"/>
        <v>0</v>
      </c>
    </row>
    <row r="125" spans="1:41" ht="25.5" outlineLevel="3">
      <c r="A125" s="7" t="s">
        <v>398</v>
      </c>
      <c r="B125" s="8" t="s">
        <v>86</v>
      </c>
      <c r="C125" s="8" t="s">
        <v>87</v>
      </c>
      <c r="D125" s="8" t="s">
        <v>205</v>
      </c>
      <c r="E125" s="8" t="s">
        <v>86</v>
      </c>
      <c r="F125" s="8" t="s">
        <v>86</v>
      </c>
      <c r="G125" s="8"/>
      <c r="H125" s="8"/>
      <c r="I125" s="8"/>
      <c r="J125" s="8"/>
      <c r="K125" s="8"/>
      <c r="L125" s="8"/>
      <c r="M125" s="9">
        <v>0</v>
      </c>
      <c r="N125" s="9">
        <v>2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4">
        <v>0</v>
      </c>
      <c r="AL125" s="3">
        <v>0</v>
      </c>
      <c r="AM125" s="4">
        <v>0</v>
      </c>
      <c r="AN125" s="6">
        <v>0</v>
      </c>
      <c r="AO125" s="10">
        <f t="shared" si="1"/>
        <v>0</v>
      </c>
    </row>
    <row r="126" spans="1:41" outlineLevel="1">
      <c r="A126" s="7" t="s">
        <v>357</v>
      </c>
      <c r="B126" s="8" t="s">
        <v>86</v>
      </c>
      <c r="C126" s="8" t="s">
        <v>87</v>
      </c>
      <c r="D126" s="8" t="s">
        <v>206</v>
      </c>
      <c r="E126" s="8" t="s">
        <v>86</v>
      </c>
      <c r="F126" s="8" t="s">
        <v>86</v>
      </c>
      <c r="G126" s="8"/>
      <c r="H126" s="8"/>
      <c r="I126" s="8"/>
      <c r="J126" s="8"/>
      <c r="K126" s="8"/>
      <c r="L126" s="8"/>
      <c r="M126" s="9">
        <v>0</v>
      </c>
      <c r="N126" s="9">
        <v>759.9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f>AE127</f>
        <v>503</v>
      </c>
      <c r="AF126" s="3">
        <v>0</v>
      </c>
      <c r="AG126" s="3">
        <v>0</v>
      </c>
      <c r="AH126" s="3">
        <v>503.0333</v>
      </c>
      <c r="AI126" s="3">
        <v>-503.0333</v>
      </c>
      <c r="AJ126" s="3">
        <v>0</v>
      </c>
      <c r="AK126" s="4">
        <v>0.66197302276615344</v>
      </c>
      <c r="AL126" s="3">
        <v>0</v>
      </c>
      <c r="AM126" s="4">
        <v>0</v>
      </c>
      <c r="AN126" s="6">
        <v>0</v>
      </c>
      <c r="AO126" s="10">
        <f t="shared" si="1"/>
        <v>66.192920121068568</v>
      </c>
    </row>
    <row r="127" spans="1:41" ht="51" outlineLevel="2">
      <c r="A127" s="7" t="s">
        <v>353</v>
      </c>
      <c r="B127" s="8" t="s">
        <v>86</v>
      </c>
      <c r="C127" s="8" t="s">
        <v>87</v>
      </c>
      <c r="D127" s="8" t="s">
        <v>207</v>
      </c>
      <c r="E127" s="8" t="s">
        <v>86</v>
      </c>
      <c r="F127" s="8" t="s">
        <v>86</v>
      </c>
      <c r="G127" s="8"/>
      <c r="H127" s="8"/>
      <c r="I127" s="8"/>
      <c r="J127" s="8"/>
      <c r="K127" s="8"/>
      <c r="L127" s="8"/>
      <c r="M127" s="9">
        <v>0</v>
      </c>
      <c r="N127" s="9">
        <v>759.9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f>AE128+AE129</f>
        <v>503</v>
      </c>
      <c r="AF127" s="3">
        <v>0</v>
      </c>
      <c r="AG127" s="3">
        <v>0</v>
      </c>
      <c r="AH127" s="3">
        <v>503.0333</v>
      </c>
      <c r="AI127" s="3">
        <v>-503.0333</v>
      </c>
      <c r="AJ127" s="3">
        <v>0</v>
      </c>
      <c r="AK127" s="4">
        <v>0.66197302276615344</v>
      </c>
      <c r="AL127" s="3">
        <v>0</v>
      </c>
      <c r="AM127" s="4">
        <v>0</v>
      </c>
      <c r="AN127" s="6">
        <v>0</v>
      </c>
      <c r="AO127" s="10">
        <f t="shared" si="1"/>
        <v>66.192920121068568</v>
      </c>
    </row>
    <row r="128" spans="1:41" ht="25.5" outlineLevel="3">
      <c r="A128" s="7" t="s">
        <v>404</v>
      </c>
      <c r="B128" s="8" t="s">
        <v>86</v>
      </c>
      <c r="C128" s="8" t="s">
        <v>87</v>
      </c>
      <c r="D128" s="8" t="s">
        <v>208</v>
      </c>
      <c r="E128" s="8" t="s">
        <v>86</v>
      </c>
      <c r="F128" s="8" t="s">
        <v>86</v>
      </c>
      <c r="G128" s="8"/>
      <c r="H128" s="8"/>
      <c r="I128" s="8"/>
      <c r="J128" s="8"/>
      <c r="K128" s="8"/>
      <c r="L128" s="8"/>
      <c r="M128" s="9">
        <v>0</v>
      </c>
      <c r="N128" s="9">
        <v>5.9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3.2</v>
      </c>
      <c r="AF128" s="3">
        <v>0</v>
      </c>
      <c r="AG128" s="3">
        <v>0</v>
      </c>
      <c r="AH128" s="3">
        <v>3.24</v>
      </c>
      <c r="AI128" s="3">
        <v>-3.24</v>
      </c>
      <c r="AJ128" s="3">
        <v>0</v>
      </c>
      <c r="AK128" s="4">
        <v>0.54915254237288136</v>
      </c>
      <c r="AL128" s="3">
        <v>0</v>
      </c>
      <c r="AM128" s="4">
        <v>0</v>
      </c>
      <c r="AN128" s="6">
        <v>0</v>
      </c>
      <c r="AO128" s="10">
        <f t="shared" si="1"/>
        <v>54.237288135593218</v>
      </c>
    </row>
    <row r="129" spans="1:41" ht="66" customHeight="1" outlineLevel="3">
      <c r="A129" s="7" t="s">
        <v>1</v>
      </c>
      <c r="B129" s="8" t="s">
        <v>86</v>
      </c>
      <c r="C129" s="8" t="s">
        <v>87</v>
      </c>
      <c r="D129" s="8" t="s">
        <v>209</v>
      </c>
      <c r="E129" s="8" t="s">
        <v>86</v>
      </c>
      <c r="F129" s="8" t="s">
        <v>86</v>
      </c>
      <c r="G129" s="8"/>
      <c r="H129" s="8"/>
      <c r="I129" s="8"/>
      <c r="J129" s="8"/>
      <c r="K129" s="8"/>
      <c r="L129" s="8"/>
      <c r="M129" s="9">
        <v>0</v>
      </c>
      <c r="N129" s="9">
        <v>754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499.8</v>
      </c>
      <c r="AF129" s="3">
        <v>0</v>
      </c>
      <c r="AG129" s="3">
        <v>0</v>
      </c>
      <c r="AH129" s="3">
        <v>499.79329999999999</v>
      </c>
      <c r="AI129" s="3">
        <v>-499.79329999999999</v>
      </c>
      <c r="AJ129" s="3">
        <v>0</v>
      </c>
      <c r="AK129" s="4">
        <v>0.66285583554376659</v>
      </c>
      <c r="AL129" s="3">
        <v>0</v>
      </c>
      <c r="AM129" s="4">
        <v>0</v>
      </c>
      <c r="AN129" s="6">
        <v>0</v>
      </c>
      <c r="AO129" s="10">
        <f t="shared" si="1"/>
        <v>66.286472148541122</v>
      </c>
    </row>
    <row r="130" spans="1:41" ht="51">
      <c r="A130" s="12" t="s">
        <v>405</v>
      </c>
      <c r="B130" s="13" t="s">
        <v>86</v>
      </c>
      <c r="C130" s="13" t="s">
        <v>87</v>
      </c>
      <c r="D130" s="13" t="s">
        <v>210</v>
      </c>
      <c r="E130" s="13" t="s">
        <v>86</v>
      </c>
      <c r="F130" s="13" t="s">
        <v>86</v>
      </c>
      <c r="G130" s="13"/>
      <c r="H130" s="13"/>
      <c r="I130" s="13"/>
      <c r="J130" s="13"/>
      <c r="K130" s="13"/>
      <c r="L130" s="13"/>
      <c r="M130" s="14">
        <v>0</v>
      </c>
      <c r="N130" s="14">
        <f>N131+N133+N136+N138</f>
        <v>2564.8000000000002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14">
        <v>0</v>
      </c>
      <c r="Y130" s="14">
        <v>0</v>
      </c>
      <c r="Z130" s="14">
        <v>0</v>
      </c>
      <c r="AA130" s="14">
        <v>0</v>
      </c>
      <c r="AB130" s="14">
        <v>0</v>
      </c>
      <c r="AC130" s="14">
        <v>0</v>
      </c>
      <c r="AD130" s="14">
        <v>0</v>
      </c>
      <c r="AE130" s="14">
        <f>AE131+AE133+AE136+AE138</f>
        <v>1394.0908999999999</v>
      </c>
      <c r="AF130" s="15">
        <v>0</v>
      </c>
      <c r="AG130" s="15">
        <v>0</v>
      </c>
      <c r="AH130" s="15">
        <v>1394.0908999999999</v>
      </c>
      <c r="AI130" s="15">
        <v>-1394.0908999999999</v>
      </c>
      <c r="AJ130" s="15">
        <v>0</v>
      </c>
      <c r="AK130" s="16">
        <v>0.54354760605115404</v>
      </c>
      <c r="AL130" s="15">
        <v>0</v>
      </c>
      <c r="AM130" s="16">
        <v>0</v>
      </c>
      <c r="AN130" s="17">
        <v>0</v>
      </c>
      <c r="AO130" s="18">
        <f t="shared" si="1"/>
        <v>54.354760605115402</v>
      </c>
    </row>
    <row r="131" spans="1:41" ht="25.5" outlineLevel="2">
      <c r="A131" s="7" t="s">
        <v>332</v>
      </c>
      <c r="B131" s="8" t="s">
        <v>86</v>
      </c>
      <c r="C131" s="8" t="s">
        <v>87</v>
      </c>
      <c r="D131" s="8" t="s">
        <v>211</v>
      </c>
      <c r="E131" s="8" t="s">
        <v>86</v>
      </c>
      <c r="F131" s="8" t="s">
        <v>86</v>
      </c>
      <c r="G131" s="8"/>
      <c r="H131" s="8"/>
      <c r="I131" s="8"/>
      <c r="J131" s="8"/>
      <c r="K131" s="8"/>
      <c r="L131" s="8"/>
      <c r="M131" s="9">
        <v>0</v>
      </c>
      <c r="N131" s="9">
        <v>1386.8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1194.0908999999999</v>
      </c>
      <c r="AF131" s="3">
        <v>0</v>
      </c>
      <c r="AG131" s="3">
        <v>0</v>
      </c>
      <c r="AH131" s="3">
        <v>1194.0908999999999</v>
      </c>
      <c r="AI131" s="3">
        <v>-1194.0908999999999</v>
      </c>
      <c r="AJ131" s="3">
        <v>0</v>
      </c>
      <c r="AK131" s="4">
        <v>0.861040452841073</v>
      </c>
      <c r="AL131" s="3">
        <v>0</v>
      </c>
      <c r="AM131" s="4">
        <v>0</v>
      </c>
      <c r="AN131" s="6">
        <v>0</v>
      </c>
      <c r="AO131" s="10">
        <f t="shared" si="1"/>
        <v>86.104045284107286</v>
      </c>
    </row>
    <row r="132" spans="1:41" ht="25.5" outlineLevel="3">
      <c r="A132" s="7" t="s">
        <v>406</v>
      </c>
      <c r="B132" s="8" t="s">
        <v>86</v>
      </c>
      <c r="C132" s="8" t="s">
        <v>87</v>
      </c>
      <c r="D132" s="8" t="s">
        <v>212</v>
      </c>
      <c r="E132" s="8" t="s">
        <v>86</v>
      </c>
      <c r="F132" s="8" t="s">
        <v>86</v>
      </c>
      <c r="G132" s="8"/>
      <c r="H132" s="8"/>
      <c r="I132" s="8"/>
      <c r="J132" s="8"/>
      <c r="K132" s="8"/>
      <c r="L132" s="8"/>
      <c r="M132" s="9">
        <v>0</v>
      </c>
      <c r="N132" s="9">
        <v>1386.8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1194.0999999999999</v>
      </c>
      <c r="AF132" s="3">
        <v>0</v>
      </c>
      <c r="AG132" s="3">
        <v>0</v>
      </c>
      <c r="AH132" s="3">
        <v>1194.0908999999999</v>
      </c>
      <c r="AI132" s="3">
        <v>-1194.0908999999999</v>
      </c>
      <c r="AJ132" s="3">
        <v>0</v>
      </c>
      <c r="AK132" s="4">
        <v>0.861040452841073</v>
      </c>
      <c r="AL132" s="3">
        <v>0</v>
      </c>
      <c r="AM132" s="4">
        <v>0</v>
      </c>
      <c r="AN132" s="6">
        <v>0</v>
      </c>
      <c r="AO132" s="10">
        <f t="shared" ref="AO132:AO188" si="2">AE132/N132*100</f>
        <v>86.104701471012405</v>
      </c>
    </row>
    <row r="133" spans="1:41" outlineLevel="2">
      <c r="A133" s="7" t="s">
        <v>338</v>
      </c>
      <c r="B133" s="8" t="s">
        <v>86</v>
      </c>
      <c r="C133" s="8" t="s">
        <v>87</v>
      </c>
      <c r="D133" s="8" t="s">
        <v>213</v>
      </c>
      <c r="E133" s="8" t="s">
        <v>86</v>
      </c>
      <c r="F133" s="8" t="s">
        <v>86</v>
      </c>
      <c r="G133" s="8"/>
      <c r="H133" s="8"/>
      <c r="I133" s="8"/>
      <c r="J133" s="8"/>
      <c r="K133" s="8"/>
      <c r="L133" s="8"/>
      <c r="M133" s="9">
        <v>0</v>
      </c>
      <c r="N133" s="9">
        <v>978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200</v>
      </c>
      <c r="AF133" s="3">
        <v>0</v>
      </c>
      <c r="AG133" s="3">
        <v>0</v>
      </c>
      <c r="AH133" s="3">
        <v>200</v>
      </c>
      <c r="AI133" s="3">
        <v>-200</v>
      </c>
      <c r="AJ133" s="3">
        <v>0</v>
      </c>
      <c r="AK133" s="4">
        <v>0.20449897750511248</v>
      </c>
      <c r="AL133" s="3">
        <v>0</v>
      </c>
      <c r="AM133" s="4">
        <v>0</v>
      </c>
      <c r="AN133" s="6">
        <v>0</v>
      </c>
      <c r="AO133" s="10">
        <f t="shared" si="2"/>
        <v>20.449897750511248</v>
      </c>
    </row>
    <row r="134" spans="1:41" ht="25.5" outlineLevel="3">
      <c r="A134" s="7" t="s">
        <v>407</v>
      </c>
      <c r="B134" s="8" t="s">
        <v>86</v>
      </c>
      <c r="C134" s="8" t="s">
        <v>87</v>
      </c>
      <c r="D134" s="8" t="s">
        <v>214</v>
      </c>
      <c r="E134" s="8" t="s">
        <v>86</v>
      </c>
      <c r="F134" s="8" t="s">
        <v>86</v>
      </c>
      <c r="G134" s="8"/>
      <c r="H134" s="8"/>
      <c r="I134" s="8"/>
      <c r="J134" s="8"/>
      <c r="K134" s="8"/>
      <c r="L134" s="8"/>
      <c r="M134" s="9">
        <v>0</v>
      </c>
      <c r="N134" s="9">
        <v>266.60000000000002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200</v>
      </c>
      <c r="AF134" s="3">
        <v>0</v>
      </c>
      <c r="AG134" s="3">
        <v>0</v>
      </c>
      <c r="AH134" s="3">
        <v>200</v>
      </c>
      <c r="AI134" s="3">
        <v>-200</v>
      </c>
      <c r="AJ134" s="3">
        <v>0</v>
      </c>
      <c r="AK134" s="4">
        <v>0.75018754688672173</v>
      </c>
      <c r="AL134" s="3">
        <v>0</v>
      </c>
      <c r="AM134" s="4">
        <v>0</v>
      </c>
      <c r="AN134" s="6">
        <v>0</v>
      </c>
      <c r="AO134" s="10">
        <f t="shared" si="2"/>
        <v>75.018754688672161</v>
      </c>
    </row>
    <row r="135" spans="1:41" outlineLevel="3">
      <c r="A135" s="7" t="s">
        <v>408</v>
      </c>
      <c r="B135" s="8" t="s">
        <v>86</v>
      </c>
      <c r="C135" s="8" t="s">
        <v>87</v>
      </c>
      <c r="D135" s="8" t="s">
        <v>215</v>
      </c>
      <c r="E135" s="8" t="s">
        <v>86</v>
      </c>
      <c r="F135" s="8" t="s">
        <v>86</v>
      </c>
      <c r="G135" s="8"/>
      <c r="H135" s="8"/>
      <c r="I135" s="8"/>
      <c r="J135" s="8"/>
      <c r="K135" s="8"/>
      <c r="L135" s="8"/>
      <c r="M135" s="9">
        <v>0</v>
      </c>
      <c r="N135" s="9">
        <v>711.4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4">
        <v>0</v>
      </c>
      <c r="AL135" s="3">
        <v>0</v>
      </c>
      <c r="AM135" s="4">
        <v>0</v>
      </c>
      <c r="AN135" s="6">
        <v>0</v>
      </c>
      <c r="AO135" s="10">
        <f t="shared" si="2"/>
        <v>0</v>
      </c>
    </row>
    <row r="136" spans="1:41" ht="51" outlineLevel="2">
      <c r="A136" s="7" t="s">
        <v>340</v>
      </c>
      <c r="B136" s="8" t="s">
        <v>86</v>
      </c>
      <c r="C136" s="8" t="s">
        <v>87</v>
      </c>
      <c r="D136" s="8" t="s">
        <v>216</v>
      </c>
      <c r="E136" s="8" t="s">
        <v>86</v>
      </c>
      <c r="F136" s="8" t="s">
        <v>86</v>
      </c>
      <c r="G136" s="8"/>
      <c r="H136" s="8"/>
      <c r="I136" s="8"/>
      <c r="J136" s="8"/>
      <c r="K136" s="8"/>
      <c r="L136" s="8"/>
      <c r="M136" s="9">
        <v>0</v>
      </c>
      <c r="N136" s="9">
        <v>100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4">
        <v>0</v>
      </c>
      <c r="AL136" s="3">
        <v>0</v>
      </c>
      <c r="AM136" s="4">
        <v>0</v>
      </c>
      <c r="AN136" s="6">
        <v>0</v>
      </c>
      <c r="AO136" s="10">
        <f t="shared" si="2"/>
        <v>0</v>
      </c>
    </row>
    <row r="137" spans="1:41" outlineLevel="3">
      <c r="A137" s="7" t="s">
        <v>409</v>
      </c>
      <c r="B137" s="8" t="s">
        <v>86</v>
      </c>
      <c r="C137" s="8" t="s">
        <v>87</v>
      </c>
      <c r="D137" s="8" t="s">
        <v>217</v>
      </c>
      <c r="E137" s="8" t="s">
        <v>86</v>
      </c>
      <c r="F137" s="8" t="s">
        <v>86</v>
      </c>
      <c r="G137" s="8"/>
      <c r="H137" s="8"/>
      <c r="I137" s="8"/>
      <c r="J137" s="8"/>
      <c r="K137" s="8"/>
      <c r="L137" s="8"/>
      <c r="M137" s="9">
        <v>0</v>
      </c>
      <c r="N137" s="9">
        <v>100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4">
        <v>0</v>
      </c>
      <c r="AL137" s="3">
        <v>0</v>
      </c>
      <c r="AM137" s="4">
        <v>0</v>
      </c>
      <c r="AN137" s="6">
        <v>0</v>
      </c>
      <c r="AO137" s="10">
        <f t="shared" si="2"/>
        <v>0</v>
      </c>
    </row>
    <row r="138" spans="1:41" ht="38.25" outlineLevel="3">
      <c r="A138" s="7" t="s">
        <v>410</v>
      </c>
      <c r="B138" s="8" t="s">
        <v>86</v>
      </c>
      <c r="C138" s="8" t="s">
        <v>87</v>
      </c>
      <c r="D138" s="8" t="s">
        <v>218</v>
      </c>
      <c r="E138" s="8" t="s">
        <v>86</v>
      </c>
      <c r="F138" s="8" t="s">
        <v>86</v>
      </c>
      <c r="G138" s="8"/>
      <c r="H138" s="8"/>
      <c r="I138" s="8"/>
      <c r="J138" s="8"/>
      <c r="K138" s="8"/>
      <c r="L138" s="8"/>
      <c r="M138" s="9">
        <v>0</v>
      </c>
      <c r="N138" s="9">
        <v>100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4">
        <v>0</v>
      </c>
      <c r="AL138" s="3">
        <v>0</v>
      </c>
      <c r="AM138" s="4">
        <v>0</v>
      </c>
      <c r="AN138" s="6">
        <v>0</v>
      </c>
      <c r="AO138" s="10">
        <f t="shared" si="2"/>
        <v>0</v>
      </c>
    </row>
    <row r="139" spans="1:41" ht="51">
      <c r="A139" s="12" t="s">
        <v>411</v>
      </c>
      <c r="B139" s="13" t="s">
        <v>86</v>
      </c>
      <c r="C139" s="13" t="s">
        <v>87</v>
      </c>
      <c r="D139" s="13" t="s">
        <v>219</v>
      </c>
      <c r="E139" s="13" t="s">
        <v>86</v>
      </c>
      <c r="F139" s="13" t="s">
        <v>86</v>
      </c>
      <c r="G139" s="13"/>
      <c r="H139" s="13"/>
      <c r="I139" s="13"/>
      <c r="J139" s="13"/>
      <c r="K139" s="13"/>
      <c r="L139" s="13"/>
      <c r="M139" s="14">
        <v>0</v>
      </c>
      <c r="N139" s="14">
        <f>N140+N149</f>
        <v>46650.735799999995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  <c r="AA139" s="14">
        <v>0</v>
      </c>
      <c r="AB139" s="14">
        <v>0</v>
      </c>
      <c r="AC139" s="14">
        <v>0</v>
      </c>
      <c r="AD139" s="14">
        <v>0</v>
      </c>
      <c r="AE139" s="14">
        <f>AE140+AE149</f>
        <v>22993.799999999996</v>
      </c>
      <c r="AF139" s="15">
        <v>0</v>
      </c>
      <c r="AG139" s="15">
        <v>0</v>
      </c>
      <c r="AH139" s="15">
        <v>22993.7765</v>
      </c>
      <c r="AI139" s="15">
        <v>-22993.7765</v>
      </c>
      <c r="AJ139" s="15">
        <v>0</v>
      </c>
      <c r="AK139" s="16">
        <v>0.49289204351627824</v>
      </c>
      <c r="AL139" s="15">
        <v>0</v>
      </c>
      <c r="AM139" s="16">
        <v>0</v>
      </c>
      <c r="AN139" s="17">
        <v>0</v>
      </c>
      <c r="AO139" s="18">
        <f t="shared" si="2"/>
        <v>49.289254725967254</v>
      </c>
    </row>
    <row r="140" spans="1:41" ht="38.25" outlineLevel="1">
      <c r="A140" s="7" t="s">
        <v>0</v>
      </c>
      <c r="B140" s="8" t="s">
        <v>86</v>
      </c>
      <c r="C140" s="8" t="s">
        <v>87</v>
      </c>
      <c r="D140" s="8" t="s">
        <v>220</v>
      </c>
      <c r="E140" s="8" t="s">
        <v>86</v>
      </c>
      <c r="F140" s="8" t="s">
        <v>86</v>
      </c>
      <c r="G140" s="8"/>
      <c r="H140" s="8"/>
      <c r="I140" s="8"/>
      <c r="J140" s="8"/>
      <c r="K140" s="8"/>
      <c r="L140" s="8"/>
      <c r="M140" s="9">
        <v>0</v>
      </c>
      <c r="N140" s="9">
        <f>N141+N144+N146+N148</f>
        <v>4047.3270000000002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f>AE141+AE144+AE146+AE148</f>
        <v>470.1</v>
      </c>
      <c r="AF140" s="3">
        <v>0</v>
      </c>
      <c r="AG140" s="3">
        <v>0</v>
      </c>
      <c r="AH140" s="3">
        <v>470.0949</v>
      </c>
      <c r="AI140" s="3">
        <v>-470.0949</v>
      </c>
      <c r="AJ140" s="3">
        <v>0</v>
      </c>
      <c r="AK140" s="4">
        <v>0.11614947346730324</v>
      </c>
      <c r="AL140" s="3">
        <v>0</v>
      </c>
      <c r="AM140" s="4">
        <v>0</v>
      </c>
      <c r="AN140" s="6">
        <v>0</v>
      </c>
      <c r="AO140" s="10">
        <f t="shared" si="2"/>
        <v>11.615073355822251</v>
      </c>
    </row>
    <row r="141" spans="1:41" outlineLevel="2">
      <c r="A141" s="7" t="s">
        <v>338</v>
      </c>
      <c r="B141" s="8" t="s">
        <v>86</v>
      </c>
      <c r="C141" s="8" t="s">
        <v>87</v>
      </c>
      <c r="D141" s="8" t="s">
        <v>221</v>
      </c>
      <c r="E141" s="8" t="s">
        <v>86</v>
      </c>
      <c r="F141" s="8" t="s">
        <v>86</v>
      </c>
      <c r="G141" s="8"/>
      <c r="H141" s="8"/>
      <c r="I141" s="8"/>
      <c r="J141" s="8"/>
      <c r="K141" s="8"/>
      <c r="L141" s="8"/>
      <c r="M141" s="9">
        <v>0</v>
      </c>
      <c r="N141" s="9">
        <v>147.327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f>AE142+AE143</f>
        <v>70.8</v>
      </c>
      <c r="AF141" s="3">
        <v>0</v>
      </c>
      <c r="AG141" s="3">
        <v>0</v>
      </c>
      <c r="AH141" s="3">
        <v>70.778999999999996</v>
      </c>
      <c r="AI141" s="3">
        <v>-70.778999999999996</v>
      </c>
      <c r="AJ141" s="3">
        <v>0</v>
      </c>
      <c r="AK141" s="4">
        <v>0.48042110407460953</v>
      </c>
      <c r="AL141" s="3">
        <v>0</v>
      </c>
      <c r="AM141" s="4">
        <v>0</v>
      </c>
      <c r="AN141" s="6">
        <v>0</v>
      </c>
      <c r="AO141" s="10">
        <f t="shared" si="2"/>
        <v>48.056364413854894</v>
      </c>
    </row>
    <row r="142" spans="1:41" outlineLevel="3">
      <c r="A142" s="7" t="s">
        <v>361</v>
      </c>
      <c r="B142" s="8" t="s">
        <v>86</v>
      </c>
      <c r="C142" s="8" t="s">
        <v>87</v>
      </c>
      <c r="D142" s="8" t="s">
        <v>222</v>
      </c>
      <c r="E142" s="8" t="s">
        <v>86</v>
      </c>
      <c r="F142" s="8" t="s">
        <v>86</v>
      </c>
      <c r="G142" s="8"/>
      <c r="H142" s="8"/>
      <c r="I142" s="8"/>
      <c r="J142" s="8"/>
      <c r="K142" s="8"/>
      <c r="L142" s="8"/>
      <c r="M142" s="9">
        <v>0</v>
      </c>
      <c r="N142" s="9">
        <v>20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6.9</v>
      </c>
      <c r="AF142" s="3">
        <v>0</v>
      </c>
      <c r="AG142" s="3">
        <v>0</v>
      </c>
      <c r="AH142" s="3">
        <v>6.8630000000000004</v>
      </c>
      <c r="AI142" s="3">
        <v>-6.8630000000000004</v>
      </c>
      <c r="AJ142" s="3">
        <v>0</v>
      </c>
      <c r="AK142" s="4">
        <v>0.34315000000000001</v>
      </c>
      <c r="AL142" s="3">
        <v>0</v>
      </c>
      <c r="AM142" s="4">
        <v>0</v>
      </c>
      <c r="AN142" s="6">
        <v>0</v>
      </c>
      <c r="AO142" s="10">
        <f t="shared" si="2"/>
        <v>34.5</v>
      </c>
    </row>
    <row r="143" spans="1:41" outlineLevel="3">
      <c r="A143" s="7" t="s">
        <v>2</v>
      </c>
      <c r="B143" s="8" t="s">
        <v>86</v>
      </c>
      <c r="C143" s="8" t="s">
        <v>87</v>
      </c>
      <c r="D143" s="8" t="s">
        <v>223</v>
      </c>
      <c r="E143" s="8" t="s">
        <v>86</v>
      </c>
      <c r="F143" s="8" t="s">
        <v>86</v>
      </c>
      <c r="G143" s="8"/>
      <c r="H143" s="8"/>
      <c r="I143" s="8"/>
      <c r="J143" s="8"/>
      <c r="K143" s="8"/>
      <c r="L143" s="8"/>
      <c r="M143" s="9">
        <v>0</v>
      </c>
      <c r="N143" s="9">
        <v>127.327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63.9</v>
      </c>
      <c r="AF143" s="3">
        <v>0</v>
      </c>
      <c r="AG143" s="3">
        <v>0</v>
      </c>
      <c r="AH143" s="3">
        <v>63.915999999999997</v>
      </c>
      <c r="AI143" s="3">
        <v>-63.915999999999997</v>
      </c>
      <c r="AJ143" s="3">
        <v>0</v>
      </c>
      <c r="AK143" s="4">
        <v>0.50198308292820848</v>
      </c>
      <c r="AL143" s="3">
        <v>0</v>
      </c>
      <c r="AM143" s="4">
        <v>0</v>
      </c>
      <c r="AN143" s="6">
        <v>0</v>
      </c>
      <c r="AO143" s="10">
        <f t="shared" si="2"/>
        <v>50.185742222780718</v>
      </c>
    </row>
    <row r="144" spans="1:41" outlineLevel="2">
      <c r="A144" s="7" t="s">
        <v>3</v>
      </c>
      <c r="B144" s="8" t="s">
        <v>86</v>
      </c>
      <c r="C144" s="8" t="s">
        <v>87</v>
      </c>
      <c r="D144" s="8" t="s">
        <v>224</v>
      </c>
      <c r="E144" s="8" t="s">
        <v>86</v>
      </c>
      <c r="F144" s="8" t="s">
        <v>86</v>
      </c>
      <c r="G144" s="8"/>
      <c r="H144" s="8"/>
      <c r="I144" s="8"/>
      <c r="J144" s="8"/>
      <c r="K144" s="8"/>
      <c r="L144" s="8"/>
      <c r="M144" s="9">
        <v>0</v>
      </c>
      <c r="N144" s="9">
        <v>400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f>AE145</f>
        <v>200.7</v>
      </c>
      <c r="AF144" s="3">
        <v>0</v>
      </c>
      <c r="AG144" s="3">
        <v>0</v>
      </c>
      <c r="AH144" s="3">
        <v>200.68199999999999</v>
      </c>
      <c r="AI144" s="3">
        <v>-200.68199999999999</v>
      </c>
      <c r="AJ144" s="3">
        <v>0</v>
      </c>
      <c r="AK144" s="4">
        <v>0.50170499999999996</v>
      </c>
      <c r="AL144" s="3">
        <v>0</v>
      </c>
      <c r="AM144" s="4">
        <v>0</v>
      </c>
      <c r="AN144" s="6">
        <v>0</v>
      </c>
      <c r="AO144" s="10">
        <f t="shared" si="2"/>
        <v>50.17499999999999</v>
      </c>
    </row>
    <row r="145" spans="1:41" ht="25.5" outlineLevel="3">
      <c r="A145" s="7" t="s">
        <v>4</v>
      </c>
      <c r="B145" s="8" t="s">
        <v>86</v>
      </c>
      <c r="C145" s="8" t="s">
        <v>87</v>
      </c>
      <c r="D145" s="8" t="s">
        <v>225</v>
      </c>
      <c r="E145" s="8" t="s">
        <v>86</v>
      </c>
      <c r="F145" s="8" t="s">
        <v>86</v>
      </c>
      <c r="G145" s="8"/>
      <c r="H145" s="8"/>
      <c r="I145" s="8"/>
      <c r="J145" s="8"/>
      <c r="K145" s="8"/>
      <c r="L145" s="8"/>
      <c r="M145" s="9">
        <v>0</v>
      </c>
      <c r="N145" s="9">
        <v>400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200.7</v>
      </c>
      <c r="AF145" s="3">
        <v>0</v>
      </c>
      <c r="AG145" s="3">
        <v>0</v>
      </c>
      <c r="AH145" s="3">
        <v>200.68199999999999</v>
      </c>
      <c r="AI145" s="3">
        <v>-200.68199999999999</v>
      </c>
      <c r="AJ145" s="3">
        <v>0</v>
      </c>
      <c r="AK145" s="4">
        <v>0.50170499999999996</v>
      </c>
      <c r="AL145" s="3">
        <v>0</v>
      </c>
      <c r="AM145" s="4">
        <v>0</v>
      </c>
      <c r="AN145" s="6">
        <v>0</v>
      </c>
      <c r="AO145" s="10">
        <f t="shared" si="2"/>
        <v>50.17499999999999</v>
      </c>
    </row>
    <row r="146" spans="1:41" ht="25.5" outlineLevel="2">
      <c r="A146" s="7" t="s">
        <v>5</v>
      </c>
      <c r="B146" s="8" t="s">
        <v>86</v>
      </c>
      <c r="C146" s="8" t="s">
        <v>87</v>
      </c>
      <c r="D146" s="8" t="s">
        <v>226</v>
      </c>
      <c r="E146" s="8" t="s">
        <v>86</v>
      </c>
      <c r="F146" s="8" t="s">
        <v>86</v>
      </c>
      <c r="G146" s="8"/>
      <c r="H146" s="8"/>
      <c r="I146" s="8"/>
      <c r="J146" s="8"/>
      <c r="K146" s="8"/>
      <c r="L146" s="8"/>
      <c r="M146" s="9">
        <v>0</v>
      </c>
      <c r="N146" s="9">
        <v>640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198.6</v>
      </c>
      <c r="AF146" s="3">
        <v>0</v>
      </c>
      <c r="AG146" s="3">
        <v>0</v>
      </c>
      <c r="AH146" s="3">
        <v>198.63390000000001</v>
      </c>
      <c r="AI146" s="3">
        <v>-198.63390000000001</v>
      </c>
      <c r="AJ146" s="3">
        <v>0</v>
      </c>
      <c r="AK146" s="4">
        <v>0.31036546874999998</v>
      </c>
      <c r="AL146" s="3">
        <v>0</v>
      </c>
      <c r="AM146" s="4">
        <v>0</v>
      </c>
      <c r="AN146" s="6">
        <v>0</v>
      </c>
      <c r="AO146" s="10">
        <f t="shared" si="2"/>
        <v>31.03125</v>
      </c>
    </row>
    <row r="147" spans="1:41" ht="39.75" customHeight="1" outlineLevel="3">
      <c r="A147" s="7" t="s">
        <v>6</v>
      </c>
      <c r="B147" s="8" t="s">
        <v>86</v>
      </c>
      <c r="C147" s="8" t="s">
        <v>87</v>
      </c>
      <c r="D147" s="8" t="s">
        <v>227</v>
      </c>
      <c r="E147" s="8" t="s">
        <v>86</v>
      </c>
      <c r="F147" s="8" t="s">
        <v>86</v>
      </c>
      <c r="G147" s="8"/>
      <c r="H147" s="8"/>
      <c r="I147" s="8"/>
      <c r="J147" s="8"/>
      <c r="K147" s="8"/>
      <c r="L147" s="8"/>
      <c r="M147" s="9">
        <v>0</v>
      </c>
      <c r="N147" s="9">
        <v>640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198.6</v>
      </c>
      <c r="AF147" s="3">
        <v>0</v>
      </c>
      <c r="AG147" s="3">
        <v>0</v>
      </c>
      <c r="AH147" s="3">
        <v>198.63390000000001</v>
      </c>
      <c r="AI147" s="3">
        <v>-198.63390000000001</v>
      </c>
      <c r="AJ147" s="3">
        <v>0</v>
      </c>
      <c r="AK147" s="4">
        <v>0.31036546874999998</v>
      </c>
      <c r="AL147" s="3">
        <v>0</v>
      </c>
      <c r="AM147" s="4">
        <v>0</v>
      </c>
      <c r="AN147" s="6">
        <v>0</v>
      </c>
      <c r="AO147" s="10">
        <f t="shared" si="2"/>
        <v>31.03125</v>
      </c>
    </row>
    <row r="148" spans="1:41" ht="40.5" customHeight="1" outlineLevel="3">
      <c r="A148" s="7" t="s">
        <v>6</v>
      </c>
      <c r="B148" s="8" t="s">
        <v>86</v>
      </c>
      <c r="C148" s="8" t="s">
        <v>87</v>
      </c>
      <c r="D148" s="8" t="s">
        <v>228</v>
      </c>
      <c r="E148" s="8" t="s">
        <v>86</v>
      </c>
      <c r="F148" s="8" t="s">
        <v>86</v>
      </c>
      <c r="G148" s="8"/>
      <c r="H148" s="8"/>
      <c r="I148" s="8"/>
      <c r="J148" s="8"/>
      <c r="K148" s="8"/>
      <c r="L148" s="8"/>
      <c r="M148" s="9">
        <v>0</v>
      </c>
      <c r="N148" s="9">
        <v>2860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4">
        <v>0</v>
      </c>
      <c r="AL148" s="3">
        <v>0</v>
      </c>
      <c r="AM148" s="4">
        <v>0</v>
      </c>
      <c r="AN148" s="6">
        <v>0</v>
      </c>
      <c r="AO148" s="10">
        <f t="shared" si="2"/>
        <v>0</v>
      </c>
    </row>
    <row r="149" spans="1:41" outlineLevel="1">
      <c r="A149" s="7" t="s">
        <v>357</v>
      </c>
      <c r="B149" s="8" t="s">
        <v>86</v>
      </c>
      <c r="C149" s="8" t="s">
        <v>87</v>
      </c>
      <c r="D149" s="8" t="s">
        <v>229</v>
      </c>
      <c r="E149" s="8" t="s">
        <v>86</v>
      </c>
      <c r="F149" s="8" t="s">
        <v>86</v>
      </c>
      <c r="G149" s="8"/>
      <c r="H149" s="8"/>
      <c r="I149" s="8"/>
      <c r="J149" s="8"/>
      <c r="K149" s="8"/>
      <c r="L149" s="8"/>
      <c r="M149" s="9">
        <v>0</v>
      </c>
      <c r="N149" s="9">
        <v>42603.408799999997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f>AE150+AE153+AE155+AE157+AE158</f>
        <v>22523.699999999997</v>
      </c>
      <c r="AF149" s="3">
        <v>0</v>
      </c>
      <c r="AG149" s="3">
        <v>0</v>
      </c>
      <c r="AH149" s="3">
        <v>22523.6816</v>
      </c>
      <c r="AI149" s="3">
        <v>-22523.6816</v>
      </c>
      <c r="AJ149" s="3">
        <v>0</v>
      </c>
      <c r="AK149" s="4">
        <v>0.52868261565022934</v>
      </c>
      <c r="AL149" s="3">
        <v>0</v>
      </c>
      <c r="AM149" s="4">
        <v>0</v>
      </c>
      <c r="AN149" s="6">
        <v>0</v>
      </c>
      <c r="AO149" s="10">
        <f t="shared" si="2"/>
        <v>52.868304754055259</v>
      </c>
    </row>
    <row r="150" spans="1:41" outlineLevel="2">
      <c r="A150" s="7" t="s">
        <v>338</v>
      </c>
      <c r="B150" s="8" t="s">
        <v>86</v>
      </c>
      <c r="C150" s="8" t="s">
        <v>87</v>
      </c>
      <c r="D150" s="8" t="s">
        <v>230</v>
      </c>
      <c r="E150" s="8" t="s">
        <v>86</v>
      </c>
      <c r="F150" s="8" t="s">
        <v>86</v>
      </c>
      <c r="G150" s="8"/>
      <c r="H150" s="8"/>
      <c r="I150" s="8"/>
      <c r="J150" s="8"/>
      <c r="K150" s="8"/>
      <c r="L150" s="8"/>
      <c r="M150" s="9">
        <v>0</v>
      </c>
      <c r="N150" s="9">
        <v>9721.3772000000008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6422.1</v>
      </c>
      <c r="AF150" s="3">
        <v>0</v>
      </c>
      <c r="AG150" s="3">
        <v>0</v>
      </c>
      <c r="AH150" s="3">
        <v>6422.0770000000002</v>
      </c>
      <c r="AI150" s="3">
        <v>-6422.0770000000002</v>
      </c>
      <c r="AJ150" s="3">
        <v>0</v>
      </c>
      <c r="AK150" s="4">
        <v>0.66061390972464273</v>
      </c>
      <c r="AL150" s="3">
        <v>0</v>
      </c>
      <c r="AM150" s="4">
        <v>0</v>
      </c>
      <c r="AN150" s="6">
        <v>0</v>
      </c>
      <c r="AO150" s="10">
        <f t="shared" si="2"/>
        <v>66.0616275644566</v>
      </c>
    </row>
    <row r="151" spans="1:41" outlineLevel="3">
      <c r="A151" s="7" t="s">
        <v>2</v>
      </c>
      <c r="B151" s="8" t="s">
        <v>86</v>
      </c>
      <c r="C151" s="8" t="s">
        <v>87</v>
      </c>
      <c r="D151" s="8" t="s">
        <v>231</v>
      </c>
      <c r="E151" s="8" t="s">
        <v>86</v>
      </c>
      <c r="F151" s="8" t="s">
        <v>86</v>
      </c>
      <c r="G151" s="8"/>
      <c r="H151" s="8"/>
      <c r="I151" s="8"/>
      <c r="J151" s="8"/>
      <c r="K151" s="8"/>
      <c r="L151" s="8"/>
      <c r="M151" s="9">
        <v>0</v>
      </c>
      <c r="N151" s="9">
        <v>9171.2772000000004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5882.1</v>
      </c>
      <c r="AF151" s="3">
        <v>0</v>
      </c>
      <c r="AG151" s="3">
        <v>0</v>
      </c>
      <c r="AH151" s="3">
        <v>5882.0770000000002</v>
      </c>
      <c r="AI151" s="3">
        <v>-5882.0770000000002</v>
      </c>
      <c r="AJ151" s="3">
        <v>0</v>
      </c>
      <c r="AK151" s="4">
        <v>0.64135854491455124</v>
      </c>
      <c r="AL151" s="3">
        <v>0</v>
      </c>
      <c r="AM151" s="4">
        <v>0</v>
      </c>
      <c r="AN151" s="6">
        <v>0</v>
      </c>
      <c r="AO151" s="10">
        <f t="shared" si="2"/>
        <v>64.136105274410411</v>
      </c>
    </row>
    <row r="152" spans="1:41" ht="25.5" outlineLevel="3">
      <c r="A152" s="7" t="s">
        <v>7</v>
      </c>
      <c r="B152" s="8" t="s">
        <v>86</v>
      </c>
      <c r="C152" s="8" t="s">
        <v>87</v>
      </c>
      <c r="D152" s="8" t="s">
        <v>232</v>
      </c>
      <c r="E152" s="8" t="s">
        <v>86</v>
      </c>
      <c r="F152" s="8" t="s">
        <v>86</v>
      </c>
      <c r="G152" s="8"/>
      <c r="H152" s="8"/>
      <c r="I152" s="8"/>
      <c r="J152" s="8"/>
      <c r="K152" s="8"/>
      <c r="L152" s="8"/>
      <c r="M152" s="9">
        <v>0</v>
      </c>
      <c r="N152" s="9">
        <v>550.1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540</v>
      </c>
      <c r="AF152" s="3">
        <v>0</v>
      </c>
      <c r="AG152" s="3">
        <v>0</v>
      </c>
      <c r="AH152" s="3">
        <v>540</v>
      </c>
      <c r="AI152" s="3">
        <v>-540</v>
      </c>
      <c r="AJ152" s="3">
        <v>0</v>
      </c>
      <c r="AK152" s="4">
        <v>0.98163970187238681</v>
      </c>
      <c r="AL152" s="3">
        <v>0</v>
      </c>
      <c r="AM152" s="4">
        <v>0</v>
      </c>
      <c r="AN152" s="6">
        <v>0</v>
      </c>
      <c r="AO152" s="10">
        <f t="shared" si="2"/>
        <v>98.163970187238675</v>
      </c>
    </row>
    <row r="153" spans="1:41" outlineLevel="2">
      <c r="A153" s="7" t="s">
        <v>8</v>
      </c>
      <c r="B153" s="8" t="s">
        <v>86</v>
      </c>
      <c r="C153" s="8" t="s">
        <v>87</v>
      </c>
      <c r="D153" s="8" t="s">
        <v>233</v>
      </c>
      <c r="E153" s="8" t="s">
        <v>86</v>
      </c>
      <c r="F153" s="8" t="s">
        <v>86</v>
      </c>
      <c r="G153" s="8"/>
      <c r="H153" s="8"/>
      <c r="I153" s="8"/>
      <c r="J153" s="8"/>
      <c r="K153" s="8"/>
      <c r="L153" s="8"/>
      <c r="M153" s="9">
        <v>0</v>
      </c>
      <c r="N153" s="9">
        <v>294.52999999999997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294.5</v>
      </c>
      <c r="AF153" s="3">
        <v>0</v>
      </c>
      <c r="AG153" s="3">
        <v>0</v>
      </c>
      <c r="AH153" s="3">
        <v>294.52999999999997</v>
      </c>
      <c r="AI153" s="3">
        <v>-294.52999999999997</v>
      </c>
      <c r="AJ153" s="3">
        <v>0</v>
      </c>
      <c r="AK153" s="4">
        <v>1</v>
      </c>
      <c r="AL153" s="3">
        <v>0</v>
      </c>
      <c r="AM153" s="4">
        <v>0</v>
      </c>
      <c r="AN153" s="6">
        <v>0</v>
      </c>
      <c r="AO153" s="10">
        <f t="shared" si="2"/>
        <v>99.989814280378923</v>
      </c>
    </row>
    <row r="154" spans="1:41" ht="51" outlineLevel="3">
      <c r="A154" s="7" t="s">
        <v>71</v>
      </c>
      <c r="B154" s="8" t="s">
        <v>86</v>
      </c>
      <c r="C154" s="8" t="s">
        <v>87</v>
      </c>
      <c r="D154" s="8" t="s">
        <v>234</v>
      </c>
      <c r="E154" s="8" t="s">
        <v>86</v>
      </c>
      <c r="F154" s="8" t="s">
        <v>86</v>
      </c>
      <c r="G154" s="8"/>
      <c r="H154" s="8"/>
      <c r="I154" s="8"/>
      <c r="J154" s="8"/>
      <c r="K154" s="8"/>
      <c r="L154" s="8"/>
      <c r="M154" s="9">
        <v>0</v>
      </c>
      <c r="N154" s="9">
        <v>294.52999999999997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294.5</v>
      </c>
      <c r="AF154" s="3">
        <v>0</v>
      </c>
      <c r="AG154" s="3">
        <v>0</v>
      </c>
      <c r="AH154" s="3">
        <v>294.52999999999997</v>
      </c>
      <c r="AI154" s="3">
        <v>-294.52999999999997</v>
      </c>
      <c r="AJ154" s="3">
        <v>0</v>
      </c>
      <c r="AK154" s="4">
        <v>1</v>
      </c>
      <c r="AL154" s="3">
        <v>0</v>
      </c>
      <c r="AM154" s="4">
        <v>0</v>
      </c>
      <c r="AN154" s="6">
        <v>0</v>
      </c>
      <c r="AO154" s="10">
        <f t="shared" si="2"/>
        <v>99.989814280378923</v>
      </c>
    </row>
    <row r="155" spans="1:41" ht="51" outlineLevel="2">
      <c r="A155" s="7" t="s">
        <v>340</v>
      </c>
      <c r="B155" s="8" t="s">
        <v>86</v>
      </c>
      <c r="C155" s="8" t="s">
        <v>87</v>
      </c>
      <c r="D155" s="8" t="s">
        <v>235</v>
      </c>
      <c r="E155" s="8" t="s">
        <v>86</v>
      </c>
      <c r="F155" s="8" t="s">
        <v>86</v>
      </c>
      <c r="G155" s="8"/>
      <c r="H155" s="8"/>
      <c r="I155" s="8"/>
      <c r="J155" s="8"/>
      <c r="K155" s="8"/>
      <c r="L155" s="8"/>
      <c r="M155" s="9">
        <v>0</v>
      </c>
      <c r="N155" s="9">
        <v>30942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14972</v>
      </c>
      <c r="AF155" s="3">
        <v>0</v>
      </c>
      <c r="AG155" s="3">
        <v>0</v>
      </c>
      <c r="AH155" s="3">
        <v>14971.995999999999</v>
      </c>
      <c r="AI155" s="3">
        <v>-14971.995999999999</v>
      </c>
      <c r="AJ155" s="3">
        <v>0</v>
      </c>
      <c r="AK155" s="4">
        <v>0.48387292353435457</v>
      </c>
      <c r="AL155" s="3">
        <v>0</v>
      </c>
      <c r="AM155" s="4">
        <v>0</v>
      </c>
      <c r="AN155" s="6">
        <v>0</v>
      </c>
      <c r="AO155" s="10">
        <f t="shared" si="2"/>
        <v>48.38730528084804</v>
      </c>
    </row>
    <row r="156" spans="1:41" ht="38.25" outlineLevel="3">
      <c r="A156" s="7" t="s">
        <v>9</v>
      </c>
      <c r="B156" s="8" t="s">
        <v>86</v>
      </c>
      <c r="C156" s="8" t="s">
        <v>87</v>
      </c>
      <c r="D156" s="8" t="s">
        <v>236</v>
      </c>
      <c r="E156" s="8" t="s">
        <v>86</v>
      </c>
      <c r="F156" s="8" t="s">
        <v>86</v>
      </c>
      <c r="G156" s="8"/>
      <c r="H156" s="8"/>
      <c r="I156" s="8"/>
      <c r="J156" s="8"/>
      <c r="K156" s="8"/>
      <c r="L156" s="8"/>
      <c r="M156" s="9">
        <v>0</v>
      </c>
      <c r="N156" s="9">
        <v>30942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14972</v>
      </c>
      <c r="AF156" s="3">
        <v>0</v>
      </c>
      <c r="AG156" s="3">
        <v>0</v>
      </c>
      <c r="AH156" s="3">
        <v>14971.995999999999</v>
      </c>
      <c r="AI156" s="3">
        <v>-14971.995999999999</v>
      </c>
      <c r="AJ156" s="3">
        <v>0</v>
      </c>
      <c r="AK156" s="4">
        <v>0.48387292353435457</v>
      </c>
      <c r="AL156" s="3">
        <v>0</v>
      </c>
      <c r="AM156" s="4">
        <v>0</v>
      </c>
      <c r="AN156" s="6">
        <v>0</v>
      </c>
      <c r="AO156" s="10">
        <f t="shared" si="2"/>
        <v>48.38730528084804</v>
      </c>
    </row>
    <row r="157" spans="1:41" ht="76.5" outlineLevel="3">
      <c r="A157" s="7" t="s">
        <v>72</v>
      </c>
      <c r="B157" s="8" t="s">
        <v>86</v>
      </c>
      <c r="C157" s="8" t="s">
        <v>87</v>
      </c>
      <c r="D157" s="8" t="s">
        <v>237</v>
      </c>
      <c r="E157" s="8" t="s">
        <v>86</v>
      </c>
      <c r="F157" s="8" t="s">
        <v>86</v>
      </c>
      <c r="G157" s="8"/>
      <c r="H157" s="8"/>
      <c r="I157" s="8"/>
      <c r="J157" s="8"/>
      <c r="K157" s="8"/>
      <c r="L157" s="8"/>
      <c r="M157" s="9">
        <v>0</v>
      </c>
      <c r="N157" s="9">
        <v>15.5016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15.5</v>
      </c>
      <c r="AF157" s="3">
        <v>0</v>
      </c>
      <c r="AG157" s="3">
        <v>0</v>
      </c>
      <c r="AH157" s="3">
        <v>15.5016</v>
      </c>
      <c r="AI157" s="3">
        <v>-15.5016</v>
      </c>
      <c r="AJ157" s="3">
        <v>0</v>
      </c>
      <c r="AK157" s="4">
        <v>1</v>
      </c>
      <c r="AL157" s="3">
        <v>0</v>
      </c>
      <c r="AM157" s="4">
        <v>0</v>
      </c>
      <c r="AN157" s="6">
        <v>0</v>
      </c>
      <c r="AO157" s="10">
        <f t="shared" si="2"/>
        <v>99.989678484801573</v>
      </c>
    </row>
    <row r="158" spans="1:41" ht="25.5" outlineLevel="3">
      <c r="A158" s="7" t="s">
        <v>10</v>
      </c>
      <c r="B158" s="8" t="s">
        <v>86</v>
      </c>
      <c r="C158" s="8" t="s">
        <v>87</v>
      </c>
      <c r="D158" s="8" t="s">
        <v>238</v>
      </c>
      <c r="E158" s="8" t="s">
        <v>86</v>
      </c>
      <c r="F158" s="8" t="s">
        <v>86</v>
      </c>
      <c r="G158" s="8"/>
      <c r="H158" s="8"/>
      <c r="I158" s="8"/>
      <c r="J158" s="8"/>
      <c r="K158" s="8"/>
      <c r="L158" s="8"/>
      <c r="M158" s="9">
        <v>0</v>
      </c>
      <c r="N158" s="9">
        <v>1630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819.6</v>
      </c>
      <c r="AF158" s="3">
        <v>0</v>
      </c>
      <c r="AG158" s="3">
        <v>0</v>
      </c>
      <c r="AH158" s="3">
        <v>819.577</v>
      </c>
      <c r="AI158" s="3">
        <v>-819.577</v>
      </c>
      <c r="AJ158" s="3">
        <v>0</v>
      </c>
      <c r="AK158" s="4">
        <v>0.50280797546012268</v>
      </c>
      <c r="AL158" s="3">
        <v>0</v>
      </c>
      <c r="AM158" s="4">
        <v>0</v>
      </c>
      <c r="AN158" s="6">
        <v>0</v>
      </c>
      <c r="AO158" s="10">
        <f t="shared" si="2"/>
        <v>50.282208588957054</v>
      </c>
    </row>
    <row r="159" spans="1:41" ht="63.75">
      <c r="A159" s="12" t="s">
        <v>11</v>
      </c>
      <c r="B159" s="13" t="s">
        <v>86</v>
      </c>
      <c r="C159" s="13" t="s">
        <v>87</v>
      </c>
      <c r="D159" s="13" t="s">
        <v>239</v>
      </c>
      <c r="E159" s="13" t="s">
        <v>86</v>
      </c>
      <c r="F159" s="13" t="s">
        <v>86</v>
      </c>
      <c r="G159" s="13"/>
      <c r="H159" s="13"/>
      <c r="I159" s="13"/>
      <c r="J159" s="13"/>
      <c r="K159" s="13"/>
      <c r="L159" s="13"/>
      <c r="M159" s="14">
        <v>0</v>
      </c>
      <c r="N159" s="14">
        <v>42570.198400000001</v>
      </c>
      <c r="O159" s="14">
        <v>0</v>
      </c>
      <c r="P159" s="14">
        <v>0</v>
      </c>
      <c r="Q159" s="14">
        <v>0</v>
      </c>
      <c r="R159" s="14">
        <v>0</v>
      </c>
      <c r="S159" s="14">
        <v>0</v>
      </c>
      <c r="T159" s="14">
        <v>0</v>
      </c>
      <c r="U159" s="14">
        <v>0</v>
      </c>
      <c r="V159" s="14">
        <v>0</v>
      </c>
      <c r="W159" s="14">
        <v>0</v>
      </c>
      <c r="X159" s="14">
        <v>0</v>
      </c>
      <c r="Y159" s="14">
        <v>0</v>
      </c>
      <c r="Z159" s="14">
        <v>0</v>
      </c>
      <c r="AA159" s="14">
        <v>0</v>
      </c>
      <c r="AB159" s="14">
        <v>0</v>
      </c>
      <c r="AC159" s="14">
        <v>0</v>
      </c>
      <c r="AD159" s="14">
        <v>0</v>
      </c>
      <c r="AE159" s="14">
        <f>AE160+AE170+AE180+AE183</f>
        <v>11023.743899999999</v>
      </c>
      <c r="AF159" s="15">
        <v>0</v>
      </c>
      <c r="AG159" s="15">
        <v>0</v>
      </c>
      <c r="AH159" s="15">
        <v>11023.759899999999</v>
      </c>
      <c r="AI159" s="15">
        <v>-11023.759899999999</v>
      </c>
      <c r="AJ159" s="15">
        <v>0</v>
      </c>
      <c r="AK159" s="16">
        <v>0.25895486312791061</v>
      </c>
      <c r="AL159" s="15">
        <v>0</v>
      </c>
      <c r="AM159" s="16">
        <v>0</v>
      </c>
      <c r="AN159" s="17">
        <v>0</v>
      </c>
      <c r="AO159" s="18">
        <f t="shared" si="2"/>
        <v>25.895448727812365</v>
      </c>
    </row>
    <row r="160" spans="1:41" ht="38.25" outlineLevel="1">
      <c r="A160" s="7" t="s">
        <v>12</v>
      </c>
      <c r="B160" s="8" t="s">
        <v>86</v>
      </c>
      <c r="C160" s="8" t="s">
        <v>87</v>
      </c>
      <c r="D160" s="8" t="s">
        <v>240</v>
      </c>
      <c r="E160" s="8" t="s">
        <v>86</v>
      </c>
      <c r="F160" s="8" t="s">
        <v>86</v>
      </c>
      <c r="G160" s="8"/>
      <c r="H160" s="8"/>
      <c r="I160" s="8"/>
      <c r="J160" s="8"/>
      <c r="K160" s="8"/>
      <c r="L160" s="8"/>
      <c r="M160" s="9">
        <v>0</v>
      </c>
      <c r="N160" s="9">
        <v>23595.5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120.4</v>
      </c>
      <c r="AF160" s="3">
        <v>0</v>
      </c>
      <c r="AG160" s="3">
        <v>0</v>
      </c>
      <c r="AH160" s="3">
        <v>120.416</v>
      </c>
      <c r="AI160" s="3">
        <v>-120.416</v>
      </c>
      <c r="AJ160" s="3">
        <v>0</v>
      </c>
      <c r="AK160" s="4">
        <v>5.1033459769871375E-3</v>
      </c>
      <c r="AL160" s="3">
        <v>0</v>
      </c>
      <c r="AM160" s="4">
        <v>0</v>
      </c>
      <c r="AN160" s="6">
        <v>0</v>
      </c>
      <c r="AO160" s="10">
        <f t="shared" si="2"/>
        <v>0.51026678815875914</v>
      </c>
    </row>
    <row r="161" spans="1:41" outlineLevel="2">
      <c r="A161" s="7" t="s">
        <v>3</v>
      </c>
      <c r="B161" s="8" t="s">
        <v>86</v>
      </c>
      <c r="C161" s="8" t="s">
        <v>87</v>
      </c>
      <c r="D161" s="8" t="s">
        <v>241</v>
      </c>
      <c r="E161" s="8" t="s">
        <v>86</v>
      </c>
      <c r="F161" s="8" t="s">
        <v>86</v>
      </c>
      <c r="G161" s="8"/>
      <c r="H161" s="8"/>
      <c r="I161" s="8"/>
      <c r="J161" s="8"/>
      <c r="K161" s="8"/>
      <c r="L161" s="8"/>
      <c r="M161" s="9">
        <v>0</v>
      </c>
      <c r="N161" s="9">
        <v>1667.3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120.4</v>
      </c>
      <c r="AF161" s="3">
        <v>0</v>
      </c>
      <c r="AG161" s="3">
        <v>0</v>
      </c>
      <c r="AH161" s="3">
        <v>120.416</v>
      </c>
      <c r="AI161" s="3">
        <v>-120.416</v>
      </c>
      <c r="AJ161" s="3">
        <v>0</v>
      </c>
      <c r="AK161" s="4">
        <v>7.2222155580879271E-2</v>
      </c>
      <c r="AL161" s="3">
        <v>0</v>
      </c>
      <c r="AM161" s="4">
        <v>0</v>
      </c>
      <c r="AN161" s="6">
        <v>0</v>
      </c>
      <c r="AO161" s="10">
        <f t="shared" si="2"/>
        <v>7.2212559227493562</v>
      </c>
    </row>
    <row r="162" spans="1:41" ht="38.25" outlineLevel="3">
      <c r="A162" s="7" t="s">
        <v>13</v>
      </c>
      <c r="B162" s="8" t="s">
        <v>86</v>
      </c>
      <c r="C162" s="8" t="s">
        <v>87</v>
      </c>
      <c r="D162" s="8" t="s">
        <v>242</v>
      </c>
      <c r="E162" s="8" t="s">
        <v>86</v>
      </c>
      <c r="F162" s="8" t="s">
        <v>86</v>
      </c>
      <c r="G162" s="8"/>
      <c r="H162" s="8"/>
      <c r="I162" s="8"/>
      <c r="J162" s="8"/>
      <c r="K162" s="8"/>
      <c r="L162" s="8"/>
      <c r="M162" s="9">
        <v>0</v>
      </c>
      <c r="N162" s="9">
        <v>140.30000000000001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120.4</v>
      </c>
      <c r="AF162" s="3">
        <v>0</v>
      </c>
      <c r="AG162" s="3">
        <v>0</v>
      </c>
      <c r="AH162" s="3">
        <v>120.416</v>
      </c>
      <c r="AI162" s="3">
        <v>-120.416</v>
      </c>
      <c r="AJ162" s="3">
        <v>0</v>
      </c>
      <c r="AK162" s="4">
        <v>0.85827512473271561</v>
      </c>
      <c r="AL162" s="3">
        <v>0</v>
      </c>
      <c r="AM162" s="4">
        <v>0</v>
      </c>
      <c r="AN162" s="6">
        <v>0</v>
      </c>
      <c r="AO162" s="10">
        <f t="shared" si="2"/>
        <v>85.816108339272972</v>
      </c>
    </row>
    <row r="163" spans="1:41" ht="25.5" outlineLevel="3">
      <c r="A163" s="7" t="s">
        <v>14</v>
      </c>
      <c r="B163" s="8" t="s">
        <v>86</v>
      </c>
      <c r="C163" s="8" t="s">
        <v>87</v>
      </c>
      <c r="D163" s="8" t="s">
        <v>243</v>
      </c>
      <c r="E163" s="8" t="s">
        <v>86</v>
      </c>
      <c r="F163" s="8" t="s">
        <v>86</v>
      </c>
      <c r="G163" s="8"/>
      <c r="H163" s="8"/>
      <c r="I163" s="8"/>
      <c r="J163" s="8"/>
      <c r="K163" s="8"/>
      <c r="L163" s="8"/>
      <c r="M163" s="9">
        <v>0</v>
      </c>
      <c r="N163" s="9">
        <v>1300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4">
        <v>0</v>
      </c>
      <c r="AL163" s="3">
        <v>0</v>
      </c>
      <c r="AM163" s="4">
        <v>0</v>
      </c>
      <c r="AN163" s="6">
        <v>0</v>
      </c>
      <c r="AO163" s="10">
        <f t="shared" si="2"/>
        <v>0</v>
      </c>
    </row>
    <row r="164" spans="1:41" ht="25.5" outlineLevel="3">
      <c r="A164" s="7" t="s">
        <v>15</v>
      </c>
      <c r="B164" s="8" t="s">
        <v>86</v>
      </c>
      <c r="C164" s="8" t="s">
        <v>87</v>
      </c>
      <c r="D164" s="8" t="s">
        <v>244</v>
      </c>
      <c r="E164" s="8" t="s">
        <v>86</v>
      </c>
      <c r="F164" s="8" t="s">
        <v>86</v>
      </c>
      <c r="G164" s="8"/>
      <c r="H164" s="8"/>
      <c r="I164" s="8"/>
      <c r="J164" s="8"/>
      <c r="K164" s="8"/>
      <c r="L164" s="8"/>
      <c r="M164" s="9">
        <v>0</v>
      </c>
      <c r="N164" s="9">
        <v>227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4">
        <v>0</v>
      </c>
      <c r="AL164" s="3">
        <v>0</v>
      </c>
      <c r="AM164" s="4">
        <v>0</v>
      </c>
      <c r="AN164" s="6">
        <v>0</v>
      </c>
      <c r="AO164" s="10">
        <f t="shared" si="2"/>
        <v>0</v>
      </c>
    </row>
    <row r="165" spans="1:41" ht="51" outlineLevel="2">
      <c r="A165" s="7" t="s">
        <v>340</v>
      </c>
      <c r="B165" s="8" t="s">
        <v>86</v>
      </c>
      <c r="C165" s="8" t="s">
        <v>87</v>
      </c>
      <c r="D165" s="8" t="s">
        <v>245</v>
      </c>
      <c r="E165" s="8" t="s">
        <v>86</v>
      </c>
      <c r="F165" s="8" t="s">
        <v>86</v>
      </c>
      <c r="G165" s="8"/>
      <c r="H165" s="8"/>
      <c r="I165" s="8"/>
      <c r="J165" s="8"/>
      <c r="K165" s="8"/>
      <c r="L165" s="8"/>
      <c r="M165" s="9">
        <v>0</v>
      </c>
      <c r="N165" s="9">
        <v>16081.8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4">
        <v>0</v>
      </c>
      <c r="AL165" s="3">
        <v>0</v>
      </c>
      <c r="AM165" s="4">
        <v>0</v>
      </c>
      <c r="AN165" s="6">
        <v>0</v>
      </c>
      <c r="AO165" s="10">
        <f t="shared" si="2"/>
        <v>0</v>
      </c>
    </row>
    <row r="166" spans="1:41" ht="38.25" outlineLevel="3">
      <c r="A166" s="7" t="s">
        <v>16</v>
      </c>
      <c r="B166" s="8" t="s">
        <v>86</v>
      </c>
      <c r="C166" s="8" t="s">
        <v>87</v>
      </c>
      <c r="D166" s="8" t="s">
        <v>246</v>
      </c>
      <c r="E166" s="8" t="s">
        <v>86</v>
      </c>
      <c r="F166" s="8" t="s">
        <v>86</v>
      </c>
      <c r="G166" s="8"/>
      <c r="H166" s="8"/>
      <c r="I166" s="8"/>
      <c r="J166" s="8"/>
      <c r="K166" s="8"/>
      <c r="L166" s="8"/>
      <c r="M166" s="9">
        <v>0</v>
      </c>
      <c r="N166" s="9">
        <v>16081.8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4">
        <v>0</v>
      </c>
      <c r="AL166" s="3">
        <v>0</v>
      </c>
      <c r="AM166" s="4">
        <v>0</v>
      </c>
      <c r="AN166" s="6">
        <v>0</v>
      </c>
      <c r="AO166" s="10">
        <f t="shared" si="2"/>
        <v>0</v>
      </c>
    </row>
    <row r="167" spans="1:41" ht="51" outlineLevel="3">
      <c r="A167" s="7" t="s">
        <v>17</v>
      </c>
      <c r="B167" s="8" t="s">
        <v>86</v>
      </c>
      <c r="C167" s="8" t="s">
        <v>87</v>
      </c>
      <c r="D167" s="8" t="s">
        <v>247</v>
      </c>
      <c r="E167" s="8" t="s">
        <v>86</v>
      </c>
      <c r="F167" s="8" t="s">
        <v>86</v>
      </c>
      <c r="G167" s="8"/>
      <c r="H167" s="8"/>
      <c r="I167" s="8"/>
      <c r="J167" s="8"/>
      <c r="K167" s="8"/>
      <c r="L167" s="8"/>
      <c r="M167" s="9">
        <v>0</v>
      </c>
      <c r="N167" s="9">
        <v>846.4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4">
        <v>0</v>
      </c>
      <c r="AL167" s="3">
        <v>0</v>
      </c>
      <c r="AM167" s="4">
        <v>0</v>
      </c>
      <c r="AN167" s="6">
        <v>0</v>
      </c>
      <c r="AO167" s="10">
        <f t="shared" si="2"/>
        <v>0</v>
      </c>
    </row>
    <row r="168" spans="1:41" ht="25.5" outlineLevel="3">
      <c r="A168" s="7" t="s">
        <v>18</v>
      </c>
      <c r="B168" s="8" t="s">
        <v>86</v>
      </c>
      <c r="C168" s="8" t="s">
        <v>87</v>
      </c>
      <c r="D168" s="8" t="s">
        <v>248</v>
      </c>
      <c r="E168" s="8" t="s">
        <v>86</v>
      </c>
      <c r="F168" s="8" t="s">
        <v>86</v>
      </c>
      <c r="G168" s="8"/>
      <c r="H168" s="8"/>
      <c r="I168" s="8"/>
      <c r="J168" s="8"/>
      <c r="K168" s="8"/>
      <c r="L168" s="8"/>
      <c r="M168" s="9">
        <v>0</v>
      </c>
      <c r="N168" s="9">
        <v>4950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4">
        <v>0</v>
      </c>
      <c r="AL168" s="3">
        <v>0</v>
      </c>
      <c r="AM168" s="4">
        <v>0</v>
      </c>
      <c r="AN168" s="6">
        <v>0</v>
      </c>
      <c r="AO168" s="10">
        <f t="shared" si="2"/>
        <v>0</v>
      </c>
    </row>
    <row r="169" spans="1:41" ht="38.25" outlineLevel="3">
      <c r="A169" s="7" t="s">
        <v>19</v>
      </c>
      <c r="B169" s="8" t="s">
        <v>86</v>
      </c>
      <c r="C169" s="8" t="s">
        <v>87</v>
      </c>
      <c r="D169" s="8" t="s">
        <v>249</v>
      </c>
      <c r="E169" s="8" t="s">
        <v>86</v>
      </c>
      <c r="F169" s="8" t="s">
        <v>86</v>
      </c>
      <c r="G169" s="8"/>
      <c r="H169" s="8"/>
      <c r="I169" s="8"/>
      <c r="J169" s="8"/>
      <c r="K169" s="8"/>
      <c r="L169" s="8"/>
      <c r="M169" s="9">
        <v>0</v>
      </c>
      <c r="N169" s="9">
        <v>50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4">
        <v>0</v>
      </c>
      <c r="AL169" s="3">
        <v>0</v>
      </c>
      <c r="AM169" s="4">
        <v>0</v>
      </c>
      <c r="AN169" s="6">
        <v>0</v>
      </c>
      <c r="AO169" s="10">
        <f t="shared" si="2"/>
        <v>0</v>
      </c>
    </row>
    <row r="170" spans="1:41" ht="25.5" outlineLevel="1">
      <c r="A170" s="7" t="s">
        <v>20</v>
      </c>
      <c r="B170" s="8" t="s">
        <v>86</v>
      </c>
      <c r="C170" s="8" t="s">
        <v>87</v>
      </c>
      <c r="D170" s="8" t="s">
        <v>250</v>
      </c>
      <c r="E170" s="8" t="s">
        <v>86</v>
      </c>
      <c r="F170" s="8" t="s">
        <v>86</v>
      </c>
      <c r="G170" s="8"/>
      <c r="H170" s="8"/>
      <c r="I170" s="8"/>
      <c r="J170" s="8"/>
      <c r="K170" s="8"/>
      <c r="L170" s="8"/>
      <c r="M170" s="9">
        <v>0</v>
      </c>
      <c r="N170" s="9">
        <v>18919.698400000001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10901.6379</v>
      </c>
      <c r="AF170" s="3">
        <v>0</v>
      </c>
      <c r="AG170" s="3">
        <v>0</v>
      </c>
      <c r="AH170" s="3">
        <v>10901.6379</v>
      </c>
      <c r="AI170" s="3">
        <v>-10901.6379</v>
      </c>
      <c r="AJ170" s="3">
        <v>0</v>
      </c>
      <c r="AK170" s="4">
        <v>0.57620569152413126</v>
      </c>
      <c r="AL170" s="3">
        <v>0</v>
      </c>
      <c r="AM170" s="4">
        <v>0</v>
      </c>
      <c r="AN170" s="6">
        <v>0</v>
      </c>
      <c r="AO170" s="10">
        <f t="shared" si="2"/>
        <v>57.620569152413125</v>
      </c>
    </row>
    <row r="171" spans="1:41" outlineLevel="2">
      <c r="A171" s="7" t="s">
        <v>338</v>
      </c>
      <c r="B171" s="8" t="s">
        <v>86</v>
      </c>
      <c r="C171" s="8" t="s">
        <v>87</v>
      </c>
      <c r="D171" s="8" t="s">
        <v>251</v>
      </c>
      <c r="E171" s="8" t="s">
        <v>86</v>
      </c>
      <c r="F171" s="8" t="s">
        <v>86</v>
      </c>
      <c r="G171" s="8"/>
      <c r="H171" s="8"/>
      <c r="I171" s="8"/>
      <c r="J171" s="8"/>
      <c r="K171" s="8"/>
      <c r="L171" s="8"/>
      <c r="M171" s="9">
        <v>0</v>
      </c>
      <c r="N171" s="9">
        <v>450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280</v>
      </c>
      <c r="AF171" s="3">
        <v>0</v>
      </c>
      <c r="AG171" s="3">
        <v>0</v>
      </c>
      <c r="AH171" s="3">
        <v>279.98</v>
      </c>
      <c r="AI171" s="3">
        <v>-279.98</v>
      </c>
      <c r="AJ171" s="3">
        <v>0</v>
      </c>
      <c r="AK171" s="4">
        <v>0.62217777777777783</v>
      </c>
      <c r="AL171" s="3">
        <v>0</v>
      </c>
      <c r="AM171" s="4">
        <v>0</v>
      </c>
      <c r="AN171" s="6">
        <v>0</v>
      </c>
      <c r="AO171" s="10">
        <f t="shared" si="2"/>
        <v>62.222222222222221</v>
      </c>
    </row>
    <row r="172" spans="1:41" ht="38.25" outlineLevel="3">
      <c r="A172" s="7" t="s">
        <v>73</v>
      </c>
      <c r="B172" s="8" t="s">
        <v>86</v>
      </c>
      <c r="C172" s="8" t="s">
        <v>87</v>
      </c>
      <c r="D172" s="8" t="s">
        <v>252</v>
      </c>
      <c r="E172" s="8" t="s">
        <v>86</v>
      </c>
      <c r="F172" s="8" t="s">
        <v>86</v>
      </c>
      <c r="G172" s="8"/>
      <c r="H172" s="8"/>
      <c r="I172" s="8"/>
      <c r="J172" s="8"/>
      <c r="K172" s="8"/>
      <c r="L172" s="8"/>
      <c r="M172" s="9">
        <v>0</v>
      </c>
      <c r="N172" s="9">
        <v>450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280</v>
      </c>
      <c r="AF172" s="3">
        <v>0</v>
      </c>
      <c r="AG172" s="3">
        <v>0</v>
      </c>
      <c r="AH172" s="3">
        <v>279.98</v>
      </c>
      <c r="AI172" s="3">
        <v>-279.98</v>
      </c>
      <c r="AJ172" s="3">
        <v>0</v>
      </c>
      <c r="AK172" s="4">
        <v>0.62217777777777783</v>
      </c>
      <c r="AL172" s="3">
        <v>0</v>
      </c>
      <c r="AM172" s="4">
        <v>0</v>
      </c>
      <c r="AN172" s="6">
        <v>0</v>
      </c>
      <c r="AO172" s="10">
        <f t="shared" si="2"/>
        <v>62.222222222222221</v>
      </c>
    </row>
    <row r="173" spans="1:41" outlineLevel="2">
      <c r="A173" s="7" t="s">
        <v>21</v>
      </c>
      <c r="B173" s="8" t="s">
        <v>86</v>
      </c>
      <c r="C173" s="8" t="s">
        <v>87</v>
      </c>
      <c r="D173" s="8" t="s">
        <v>253</v>
      </c>
      <c r="E173" s="8" t="s">
        <v>86</v>
      </c>
      <c r="F173" s="8" t="s">
        <v>86</v>
      </c>
      <c r="G173" s="8"/>
      <c r="H173" s="8"/>
      <c r="I173" s="8"/>
      <c r="J173" s="8"/>
      <c r="K173" s="8"/>
      <c r="L173" s="8"/>
      <c r="M173" s="9">
        <v>0</v>
      </c>
      <c r="N173" s="9">
        <f>N174+N175+N176+N177</f>
        <v>18157.7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f>AE174+AE175+AE176+AE177</f>
        <v>10621.7</v>
      </c>
      <c r="AF173" s="3">
        <v>0</v>
      </c>
      <c r="AG173" s="3">
        <v>0</v>
      </c>
      <c r="AH173" s="3">
        <v>10621.6579</v>
      </c>
      <c r="AI173" s="3">
        <v>-10621.6579</v>
      </c>
      <c r="AJ173" s="3">
        <v>0</v>
      </c>
      <c r="AK173" s="4">
        <v>0.58496719496122918</v>
      </c>
      <c r="AL173" s="3">
        <v>0</v>
      </c>
      <c r="AM173" s="4">
        <v>0</v>
      </c>
      <c r="AN173" s="6">
        <v>0</v>
      </c>
      <c r="AO173" s="10">
        <f t="shared" si="2"/>
        <v>58.496946199133149</v>
      </c>
    </row>
    <row r="174" spans="1:41" outlineLevel="3">
      <c r="A174" s="7" t="s">
        <v>22</v>
      </c>
      <c r="B174" s="8" t="s">
        <v>86</v>
      </c>
      <c r="C174" s="8" t="s">
        <v>87</v>
      </c>
      <c r="D174" s="8" t="s">
        <v>254</v>
      </c>
      <c r="E174" s="8" t="s">
        <v>86</v>
      </c>
      <c r="F174" s="8" t="s">
        <v>86</v>
      </c>
      <c r="G174" s="8"/>
      <c r="H174" s="8"/>
      <c r="I174" s="8"/>
      <c r="J174" s="8"/>
      <c r="K174" s="8"/>
      <c r="L174" s="8"/>
      <c r="M174" s="9">
        <v>0</v>
      </c>
      <c r="N174" s="9">
        <v>13981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8406.1</v>
      </c>
      <c r="AF174" s="3">
        <v>0</v>
      </c>
      <c r="AG174" s="3">
        <v>0</v>
      </c>
      <c r="AH174" s="3">
        <v>8406.0820999999996</v>
      </c>
      <c r="AI174" s="3">
        <v>-8406.0820999999996</v>
      </c>
      <c r="AJ174" s="3">
        <v>0</v>
      </c>
      <c r="AK174" s="4">
        <v>0.60125048723272867</v>
      </c>
      <c r="AL174" s="3">
        <v>0</v>
      </c>
      <c r="AM174" s="4">
        <v>0</v>
      </c>
      <c r="AN174" s="6">
        <v>0</v>
      </c>
      <c r="AO174" s="10">
        <f t="shared" si="2"/>
        <v>60.125169873399621</v>
      </c>
    </row>
    <row r="175" spans="1:41" outlineLevel="3">
      <c r="A175" s="7" t="s">
        <v>23</v>
      </c>
      <c r="B175" s="8" t="s">
        <v>86</v>
      </c>
      <c r="C175" s="8" t="s">
        <v>87</v>
      </c>
      <c r="D175" s="8" t="s">
        <v>255</v>
      </c>
      <c r="E175" s="8" t="s">
        <v>86</v>
      </c>
      <c r="F175" s="8" t="s">
        <v>86</v>
      </c>
      <c r="G175" s="8"/>
      <c r="H175" s="8"/>
      <c r="I175" s="8"/>
      <c r="J175" s="8"/>
      <c r="K175" s="8"/>
      <c r="L175" s="8"/>
      <c r="M175" s="9">
        <v>0</v>
      </c>
      <c r="N175" s="9">
        <v>2385.5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975.6</v>
      </c>
      <c r="AF175" s="3">
        <v>0</v>
      </c>
      <c r="AG175" s="3">
        <v>0</v>
      </c>
      <c r="AH175" s="3">
        <v>975.577</v>
      </c>
      <c r="AI175" s="3">
        <v>-975.577</v>
      </c>
      <c r="AJ175" s="3">
        <v>0</v>
      </c>
      <c r="AK175" s="4">
        <v>0.4089612240620415</v>
      </c>
      <c r="AL175" s="3">
        <v>0</v>
      </c>
      <c r="AM175" s="4">
        <v>0</v>
      </c>
      <c r="AN175" s="6">
        <v>0</v>
      </c>
      <c r="AO175" s="10">
        <f t="shared" si="2"/>
        <v>40.8970865646615</v>
      </c>
    </row>
    <row r="176" spans="1:41" outlineLevel="3">
      <c r="A176" s="7" t="s">
        <v>24</v>
      </c>
      <c r="B176" s="8" t="s">
        <v>86</v>
      </c>
      <c r="C176" s="8" t="s">
        <v>87</v>
      </c>
      <c r="D176" s="8" t="s">
        <v>256</v>
      </c>
      <c r="E176" s="8" t="s">
        <v>86</v>
      </c>
      <c r="F176" s="8" t="s">
        <v>86</v>
      </c>
      <c r="G176" s="8"/>
      <c r="H176" s="8"/>
      <c r="I176" s="8"/>
      <c r="J176" s="8"/>
      <c r="K176" s="8"/>
      <c r="L176" s="8"/>
      <c r="M176" s="9">
        <v>0</v>
      </c>
      <c r="N176" s="9">
        <v>507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395.4</v>
      </c>
      <c r="AF176" s="3">
        <v>0</v>
      </c>
      <c r="AG176" s="3">
        <v>0</v>
      </c>
      <c r="AH176" s="3">
        <v>395.3578</v>
      </c>
      <c r="AI176" s="3">
        <v>-395.3578</v>
      </c>
      <c r="AJ176" s="3">
        <v>0</v>
      </c>
      <c r="AK176" s="4">
        <v>0.7797984220907298</v>
      </c>
      <c r="AL176" s="3">
        <v>0</v>
      </c>
      <c r="AM176" s="4">
        <v>0</v>
      </c>
      <c r="AN176" s="6">
        <v>0</v>
      </c>
      <c r="AO176" s="10">
        <f t="shared" si="2"/>
        <v>77.988165680473358</v>
      </c>
    </row>
    <row r="177" spans="1:41" outlineLevel="3">
      <c r="A177" s="7" t="s">
        <v>25</v>
      </c>
      <c r="B177" s="8" t="s">
        <v>86</v>
      </c>
      <c r="C177" s="8" t="s">
        <v>87</v>
      </c>
      <c r="D177" s="8" t="s">
        <v>257</v>
      </c>
      <c r="E177" s="8" t="s">
        <v>86</v>
      </c>
      <c r="F177" s="8" t="s">
        <v>86</v>
      </c>
      <c r="G177" s="8"/>
      <c r="H177" s="8"/>
      <c r="I177" s="8"/>
      <c r="J177" s="8"/>
      <c r="K177" s="8"/>
      <c r="L177" s="8"/>
      <c r="M177" s="9">
        <v>0</v>
      </c>
      <c r="N177" s="9">
        <v>1284.2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v>844.6</v>
      </c>
      <c r="AF177" s="3">
        <v>0</v>
      </c>
      <c r="AG177" s="3">
        <v>0</v>
      </c>
      <c r="AH177" s="3">
        <v>844.64099999999996</v>
      </c>
      <c r="AI177" s="3">
        <v>-844.64099999999996</v>
      </c>
      <c r="AJ177" s="3">
        <v>0</v>
      </c>
      <c r="AK177" s="4">
        <v>0.65771764522660026</v>
      </c>
      <c r="AL177" s="3">
        <v>0</v>
      </c>
      <c r="AM177" s="4">
        <v>0</v>
      </c>
      <c r="AN177" s="6">
        <v>0</v>
      </c>
      <c r="AO177" s="10">
        <f t="shared" si="2"/>
        <v>65.768571873539955</v>
      </c>
    </row>
    <row r="178" spans="1:41" ht="51" outlineLevel="2">
      <c r="A178" s="7" t="s">
        <v>353</v>
      </c>
      <c r="B178" s="8" t="s">
        <v>86</v>
      </c>
      <c r="C178" s="8" t="s">
        <v>87</v>
      </c>
      <c r="D178" s="8" t="s">
        <v>258</v>
      </c>
      <c r="E178" s="8" t="s">
        <v>86</v>
      </c>
      <c r="F178" s="8" t="s">
        <v>86</v>
      </c>
      <c r="G178" s="8"/>
      <c r="H178" s="8"/>
      <c r="I178" s="8"/>
      <c r="J178" s="8"/>
      <c r="K178" s="8"/>
      <c r="L178" s="8"/>
      <c r="M178" s="9">
        <v>0</v>
      </c>
      <c r="N178" s="9">
        <v>312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4">
        <v>0</v>
      </c>
      <c r="AL178" s="3">
        <v>0</v>
      </c>
      <c r="AM178" s="4">
        <v>0</v>
      </c>
      <c r="AN178" s="6">
        <v>0</v>
      </c>
      <c r="AO178" s="10">
        <f t="shared" si="2"/>
        <v>0</v>
      </c>
    </row>
    <row r="179" spans="1:41" ht="38.25" outlineLevel="3">
      <c r="A179" s="7" t="s">
        <v>26</v>
      </c>
      <c r="B179" s="8" t="s">
        <v>86</v>
      </c>
      <c r="C179" s="8" t="s">
        <v>87</v>
      </c>
      <c r="D179" s="8" t="s">
        <v>259</v>
      </c>
      <c r="E179" s="8" t="s">
        <v>86</v>
      </c>
      <c r="F179" s="8" t="s">
        <v>86</v>
      </c>
      <c r="G179" s="8"/>
      <c r="H179" s="8"/>
      <c r="I179" s="8"/>
      <c r="J179" s="8"/>
      <c r="K179" s="8"/>
      <c r="L179" s="8"/>
      <c r="M179" s="9">
        <v>0</v>
      </c>
      <c r="N179" s="9">
        <v>312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4">
        <v>0</v>
      </c>
      <c r="AL179" s="3">
        <v>0</v>
      </c>
      <c r="AM179" s="4">
        <v>0</v>
      </c>
      <c r="AN179" s="6">
        <v>0</v>
      </c>
      <c r="AO179" s="10">
        <f t="shared" si="2"/>
        <v>0</v>
      </c>
    </row>
    <row r="180" spans="1:41" ht="28.5" customHeight="1" outlineLevel="1">
      <c r="A180" s="7" t="s">
        <v>27</v>
      </c>
      <c r="B180" s="8" t="s">
        <v>86</v>
      </c>
      <c r="C180" s="8" t="s">
        <v>87</v>
      </c>
      <c r="D180" s="8" t="s">
        <v>260</v>
      </c>
      <c r="E180" s="8" t="s">
        <v>86</v>
      </c>
      <c r="F180" s="8" t="s">
        <v>86</v>
      </c>
      <c r="G180" s="8"/>
      <c r="H180" s="8"/>
      <c r="I180" s="8"/>
      <c r="J180" s="8"/>
      <c r="K180" s="8"/>
      <c r="L180" s="8"/>
      <c r="M180" s="9">
        <v>0</v>
      </c>
      <c r="N180" s="9">
        <v>5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1.706</v>
      </c>
      <c r="AF180" s="3">
        <v>0</v>
      </c>
      <c r="AG180" s="3">
        <v>0</v>
      </c>
      <c r="AH180" s="3">
        <v>1.706</v>
      </c>
      <c r="AI180" s="3">
        <v>-1.706</v>
      </c>
      <c r="AJ180" s="3">
        <v>0</v>
      </c>
      <c r="AK180" s="4">
        <v>0.3412</v>
      </c>
      <c r="AL180" s="3">
        <v>0</v>
      </c>
      <c r="AM180" s="4">
        <v>0</v>
      </c>
      <c r="AN180" s="6">
        <v>0</v>
      </c>
      <c r="AO180" s="10">
        <f t="shared" si="2"/>
        <v>34.119999999999997</v>
      </c>
    </row>
    <row r="181" spans="1:41" outlineLevel="2">
      <c r="A181" s="7" t="s">
        <v>338</v>
      </c>
      <c r="B181" s="8" t="s">
        <v>86</v>
      </c>
      <c r="C181" s="8" t="s">
        <v>87</v>
      </c>
      <c r="D181" s="8" t="s">
        <v>261</v>
      </c>
      <c r="E181" s="8" t="s">
        <v>86</v>
      </c>
      <c r="F181" s="8" t="s">
        <v>86</v>
      </c>
      <c r="G181" s="8"/>
      <c r="H181" s="8"/>
      <c r="I181" s="8"/>
      <c r="J181" s="8"/>
      <c r="K181" s="8"/>
      <c r="L181" s="8"/>
      <c r="M181" s="9">
        <v>0</v>
      </c>
      <c r="N181" s="9">
        <v>5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1.706</v>
      </c>
      <c r="AF181" s="3">
        <v>0</v>
      </c>
      <c r="AG181" s="3">
        <v>0</v>
      </c>
      <c r="AH181" s="3">
        <v>1.706</v>
      </c>
      <c r="AI181" s="3">
        <v>-1.706</v>
      </c>
      <c r="AJ181" s="3">
        <v>0</v>
      </c>
      <c r="AK181" s="4">
        <v>0.3412</v>
      </c>
      <c r="AL181" s="3">
        <v>0</v>
      </c>
      <c r="AM181" s="4">
        <v>0</v>
      </c>
      <c r="AN181" s="6">
        <v>0</v>
      </c>
      <c r="AO181" s="10">
        <f t="shared" si="2"/>
        <v>34.119999999999997</v>
      </c>
    </row>
    <row r="182" spans="1:41" ht="25.5" outlineLevel="3">
      <c r="A182" s="7" t="s">
        <v>28</v>
      </c>
      <c r="B182" s="8" t="s">
        <v>86</v>
      </c>
      <c r="C182" s="8" t="s">
        <v>87</v>
      </c>
      <c r="D182" s="8" t="s">
        <v>262</v>
      </c>
      <c r="E182" s="8" t="s">
        <v>86</v>
      </c>
      <c r="F182" s="8" t="s">
        <v>86</v>
      </c>
      <c r="G182" s="8"/>
      <c r="H182" s="8"/>
      <c r="I182" s="8"/>
      <c r="J182" s="8"/>
      <c r="K182" s="8"/>
      <c r="L182" s="8"/>
      <c r="M182" s="9">
        <v>0</v>
      </c>
      <c r="N182" s="9">
        <v>5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1.706</v>
      </c>
      <c r="AF182" s="3">
        <v>0</v>
      </c>
      <c r="AG182" s="3">
        <v>0</v>
      </c>
      <c r="AH182" s="3">
        <v>1.706</v>
      </c>
      <c r="AI182" s="3">
        <v>-1.706</v>
      </c>
      <c r="AJ182" s="3">
        <v>0</v>
      </c>
      <c r="AK182" s="4">
        <v>0.3412</v>
      </c>
      <c r="AL182" s="3">
        <v>0</v>
      </c>
      <c r="AM182" s="4">
        <v>0</v>
      </c>
      <c r="AN182" s="6">
        <v>0</v>
      </c>
      <c r="AO182" s="10">
        <f t="shared" si="2"/>
        <v>34.119999999999997</v>
      </c>
    </row>
    <row r="183" spans="1:41" outlineLevel="1">
      <c r="A183" s="7" t="s">
        <v>357</v>
      </c>
      <c r="B183" s="8" t="s">
        <v>86</v>
      </c>
      <c r="C183" s="8" t="s">
        <v>87</v>
      </c>
      <c r="D183" s="8" t="s">
        <v>263</v>
      </c>
      <c r="E183" s="8" t="s">
        <v>86</v>
      </c>
      <c r="F183" s="8" t="s">
        <v>86</v>
      </c>
      <c r="G183" s="8"/>
      <c r="H183" s="8"/>
      <c r="I183" s="8"/>
      <c r="J183" s="8"/>
      <c r="K183" s="8"/>
      <c r="L183" s="8"/>
      <c r="M183" s="9">
        <v>0</v>
      </c>
      <c r="N183" s="9">
        <v>50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4">
        <v>0</v>
      </c>
      <c r="AL183" s="3">
        <v>0</v>
      </c>
      <c r="AM183" s="4">
        <v>0</v>
      </c>
      <c r="AN183" s="6">
        <v>0</v>
      </c>
      <c r="AO183" s="10">
        <f t="shared" si="2"/>
        <v>0</v>
      </c>
    </row>
    <row r="184" spans="1:41" ht="25.5" outlineLevel="2">
      <c r="A184" s="7" t="s">
        <v>5</v>
      </c>
      <c r="B184" s="8" t="s">
        <v>86</v>
      </c>
      <c r="C184" s="8" t="s">
        <v>87</v>
      </c>
      <c r="D184" s="8" t="s">
        <v>264</v>
      </c>
      <c r="E184" s="8" t="s">
        <v>86</v>
      </c>
      <c r="F184" s="8" t="s">
        <v>86</v>
      </c>
      <c r="G184" s="8"/>
      <c r="H184" s="8"/>
      <c r="I184" s="8"/>
      <c r="J184" s="8"/>
      <c r="K184" s="8"/>
      <c r="L184" s="8"/>
      <c r="M184" s="9">
        <v>0</v>
      </c>
      <c r="N184" s="9">
        <v>50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4">
        <v>0</v>
      </c>
      <c r="AL184" s="3">
        <v>0</v>
      </c>
      <c r="AM184" s="4">
        <v>0</v>
      </c>
      <c r="AN184" s="6">
        <v>0</v>
      </c>
      <c r="AO184" s="10">
        <f t="shared" si="2"/>
        <v>0</v>
      </c>
    </row>
    <row r="185" spans="1:41" ht="25.5" outlineLevel="3">
      <c r="A185" s="7" t="s">
        <v>29</v>
      </c>
      <c r="B185" s="8" t="s">
        <v>86</v>
      </c>
      <c r="C185" s="8" t="s">
        <v>87</v>
      </c>
      <c r="D185" s="8" t="s">
        <v>265</v>
      </c>
      <c r="E185" s="8" t="s">
        <v>86</v>
      </c>
      <c r="F185" s="8" t="s">
        <v>86</v>
      </c>
      <c r="G185" s="8"/>
      <c r="H185" s="8"/>
      <c r="I185" s="8"/>
      <c r="J185" s="8"/>
      <c r="K185" s="8"/>
      <c r="L185" s="8"/>
      <c r="M185" s="9">
        <v>0</v>
      </c>
      <c r="N185" s="9">
        <v>50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4">
        <v>0</v>
      </c>
      <c r="AL185" s="3">
        <v>0</v>
      </c>
      <c r="AM185" s="4">
        <v>0</v>
      </c>
      <c r="AN185" s="6">
        <v>0</v>
      </c>
      <c r="AO185" s="10">
        <f t="shared" si="2"/>
        <v>0</v>
      </c>
    </row>
    <row r="186" spans="1:41" ht="63.75">
      <c r="A186" s="12" t="s">
        <v>30</v>
      </c>
      <c r="B186" s="13" t="s">
        <v>86</v>
      </c>
      <c r="C186" s="13" t="s">
        <v>87</v>
      </c>
      <c r="D186" s="13" t="s">
        <v>266</v>
      </c>
      <c r="E186" s="13" t="s">
        <v>86</v>
      </c>
      <c r="F186" s="13" t="s">
        <v>86</v>
      </c>
      <c r="G186" s="13"/>
      <c r="H186" s="13"/>
      <c r="I186" s="13"/>
      <c r="J186" s="13"/>
      <c r="K186" s="13"/>
      <c r="L186" s="13"/>
      <c r="M186" s="14">
        <v>0</v>
      </c>
      <c r="N186" s="14">
        <f>N192+N187+N190+N193</f>
        <v>16994.100000000002</v>
      </c>
      <c r="O186" s="14">
        <v>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  <c r="W186" s="14">
        <v>0</v>
      </c>
      <c r="X186" s="14">
        <v>0</v>
      </c>
      <c r="Y186" s="14">
        <v>0</v>
      </c>
      <c r="Z186" s="14">
        <v>0</v>
      </c>
      <c r="AA186" s="14">
        <v>0</v>
      </c>
      <c r="AB186" s="14">
        <v>0</v>
      </c>
      <c r="AC186" s="14">
        <v>0</v>
      </c>
      <c r="AD186" s="14">
        <v>0</v>
      </c>
      <c r="AE186" s="14">
        <f>AE192+AE187+AE190+AE193</f>
        <v>13755.4</v>
      </c>
      <c r="AF186" s="15">
        <v>0</v>
      </c>
      <c r="AG186" s="15">
        <v>0</v>
      </c>
      <c r="AH186" s="15">
        <v>13755.4337</v>
      </c>
      <c r="AI186" s="15">
        <v>-13755.4337</v>
      </c>
      <c r="AJ186" s="15">
        <v>0</v>
      </c>
      <c r="AK186" s="16">
        <v>0.80942407659128757</v>
      </c>
      <c r="AL186" s="15">
        <v>0</v>
      </c>
      <c r="AM186" s="16">
        <v>0</v>
      </c>
      <c r="AN186" s="17">
        <v>0</v>
      </c>
      <c r="AO186" s="18">
        <f t="shared" si="2"/>
        <v>80.942209355011428</v>
      </c>
    </row>
    <row r="187" spans="1:41" outlineLevel="2">
      <c r="A187" s="7" t="s">
        <v>338</v>
      </c>
      <c r="B187" s="8" t="s">
        <v>86</v>
      </c>
      <c r="C187" s="8" t="s">
        <v>87</v>
      </c>
      <c r="D187" s="8" t="s">
        <v>267</v>
      </c>
      <c r="E187" s="8" t="s">
        <v>86</v>
      </c>
      <c r="F187" s="8" t="s">
        <v>86</v>
      </c>
      <c r="G187" s="8"/>
      <c r="H187" s="8"/>
      <c r="I187" s="8"/>
      <c r="J187" s="8"/>
      <c r="K187" s="8"/>
      <c r="L187" s="8"/>
      <c r="M187" s="9">
        <v>0</v>
      </c>
      <c r="N187" s="9">
        <v>220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9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4">
        <v>0</v>
      </c>
      <c r="AL187" s="3">
        <v>0</v>
      </c>
      <c r="AM187" s="4">
        <v>0</v>
      </c>
      <c r="AN187" s="6">
        <v>0</v>
      </c>
      <c r="AO187" s="10">
        <f t="shared" si="2"/>
        <v>0</v>
      </c>
    </row>
    <row r="188" spans="1:41" outlineLevel="3">
      <c r="A188" s="7" t="s">
        <v>31</v>
      </c>
      <c r="B188" s="8" t="s">
        <v>86</v>
      </c>
      <c r="C188" s="8" t="s">
        <v>87</v>
      </c>
      <c r="D188" s="8" t="s">
        <v>268</v>
      </c>
      <c r="E188" s="8" t="s">
        <v>86</v>
      </c>
      <c r="F188" s="8" t="s">
        <v>86</v>
      </c>
      <c r="G188" s="8"/>
      <c r="H188" s="8"/>
      <c r="I188" s="8"/>
      <c r="J188" s="8"/>
      <c r="K188" s="8"/>
      <c r="L188" s="8"/>
      <c r="M188" s="9">
        <v>0</v>
      </c>
      <c r="N188" s="9">
        <v>20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4">
        <v>0</v>
      </c>
      <c r="AL188" s="3">
        <v>0</v>
      </c>
      <c r="AM188" s="4">
        <v>0</v>
      </c>
      <c r="AN188" s="6">
        <v>0</v>
      </c>
      <c r="AO188" s="10">
        <f t="shared" si="2"/>
        <v>0</v>
      </c>
    </row>
    <row r="189" spans="1:41" ht="25.5" outlineLevel="3">
      <c r="A189" s="7" t="s">
        <v>32</v>
      </c>
      <c r="B189" s="8" t="s">
        <v>86</v>
      </c>
      <c r="C189" s="8" t="s">
        <v>87</v>
      </c>
      <c r="D189" s="8" t="s">
        <v>269</v>
      </c>
      <c r="E189" s="8" t="s">
        <v>86</v>
      </c>
      <c r="F189" s="8" t="s">
        <v>86</v>
      </c>
      <c r="G189" s="8"/>
      <c r="H189" s="8"/>
      <c r="I189" s="8"/>
      <c r="J189" s="8"/>
      <c r="K189" s="8"/>
      <c r="L189" s="8"/>
      <c r="M189" s="9">
        <v>0</v>
      </c>
      <c r="N189" s="9">
        <v>200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4">
        <v>0</v>
      </c>
      <c r="AL189" s="3">
        <v>0</v>
      </c>
      <c r="AM189" s="4">
        <v>0</v>
      </c>
      <c r="AN189" s="6">
        <v>0</v>
      </c>
      <c r="AO189" s="10">
        <f t="shared" ref="AO189:AO244" si="3">AE189/N189*100</f>
        <v>0</v>
      </c>
    </row>
    <row r="190" spans="1:41" ht="51" outlineLevel="2">
      <c r="A190" s="7" t="s">
        <v>340</v>
      </c>
      <c r="B190" s="8" t="s">
        <v>86</v>
      </c>
      <c r="C190" s="8" t="s">
        <v>87</v>
      </c>
      <c r="D190" s="8" t="s">
        <v>270</v>
      </c>
      <c r="E190" s="8" t="s">
        <v>86</v>
      </c>
      <c r="F190" s="8" t="s">
        <v>86</v>
      </c>
      <c r="G190" s="8"/>
      <c r="H190" s="8"/>
      <c r="I190" s="8"/>
      <c r="J190" s="8"/>
      <c r="K190" s="8"/>
      <c r="L190" s="8"/>
      <c r="M190" s="9">
        <v>0</v>
      </c>
      <c r="N190" s="9">
        <v>225.7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4">
        <v>0</v>
      </c>
      <c r="AL190" s="3">
        <v>0</v>
      </c>
      <c r="AM190" s="4">
        <v>0</v>
      </c>
      <c r="AN190" s="6">
        <v>0</v>
      </c>
      <c r="AO190" s="10">
        <f t="shared" si="3"/>
        <v>0</v>
      </c>
    </row>
    <row r="191" spans="1:41" ht="25.5" outlineLevel="3">
      <c r="A191" s="7" t="s">
        <v>33</v>
      </c>
      <c r="B191" s="8" t="s">
        <v>86</v>
      </c>
      <c r="C191" s="8" t="s">
        <v>87</v>
      </c>
      <c r="D191" s="8" t="s">
        <v>271</v>
      </c>
      <c r="E191" s="8" t="s">
        <v>86</v>
      </c>
      <c r="F191" s="8" t="s">
        <v>86</v>
      </c>
      <c r="G191" s="8"/>
      <c r="H191" s="8"/>
      <c r="I191" s="8"/>
      <c r="J191" s="8"/>
      <c r="K191" s="8"/>
      <c r="L191" s="8"/>
      <c r="M191" s="9">
        <v>0</v>
      </c>
      <c r="N191" s="9">
        <v>225.7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4">
        <v>0</v>
      </c>
      <c r="AL191" s="3">
        <v>0</v>
      </c>
      <c r="AM191" s="4">
        <v>0</v>
      </c>
      <c r="AN191" s="6">
        <v>0</v>
      </c>
      <c r="AO191" s="10">
        <f t="shared" si="3"/>
        <v>0</v>
      </c>
    </row>
    <row r="192" spans="1:41" ht="41.25" customHeight="1" outlineLevel="3">
      <c r="A192" s="7" t="s">
        <v>34</v>
      </c>
      <c r="B192" s="8" t="s">
        <v>86</v>
      </c>
      <c r="C192" s="8" t="s">
        <v>87</v>
      </c>
      <c r="D192" s="8" t="s">
        <v>272</v>
      </c>
      <c r="E192" s="8" t="s">
        <v>86</v>
      </c>
      <c r="F192" s="8" t="s">
        <v>86</v>
      </c>
      <c r="G192" s="8"/>
      <c r="H192" s="8"/>
      <c r="I192" s="8"/>
      <c r="J192" s="8"/>
      <c r="K192" s="8"/>
      <c r="L192" s="8"/>
      <c r="M192" s="9">
        <v>0</v>
      </c>
      <c r="N192" s="9">
        <v>16536.5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13743.5</v>
      </c>
      <c r="AF192" s="3">
        <v>0</v>
      </c>
      <c r="AG192" s="3">
        <v>0</v>
      </c>
      <c r="AH192" s="3">
        <v>13743.5337</v>
      </c>
      <c r="AI192" s="3">
        <v>-13743.5337</v>
      </c>
      <c r="AJ192" s="3">
        <v>0</v>
      </c>
      <c r="AK192" s="4">
        <v>0.83110293592961026</v>
      </c>
      <c r="AL192" s="3">
        <v>0</v>
      </c>
      <c r="AM192" s="4">
        <v>0</v>
      </c>
      <c r="AN192" s="6">
        <v>0</v>
      </c>
      <c r="AO192" s="10">
        <f t="shared" si="3"/>
        <v>83.110089801348536</v>
      </c>
    </row>
    <row r="193" spans="1:41" ht="38.25" outlineLevel="3">
      <c r="A193" s="7" t="s">
        <v>35</v>
      </c>
      <c r="B193" s="8" t="s">
        <v>86</v>
      </c>
      <c r="C193" s="8" t="s">
        <v>87</v>
      </c>
      <c r="D193" s="8" t="s">
        <v>273</v>
      </c>
      <c r="E193" s="8" t="s">
        <v>86</v>
      </c>
      <c r="F193" s="8" t="s">
        <v>86</v>
      </c>
      <c r="G193" s="8"/>
      <c r="H193" s="8"/>
      <c r="I193" s="8"/>
      <c r="J193" s="8"/>
      <c r="K193" s="8"/>
      <c r="L193" s="8"/>
      <c r="M193" s="9">
        <v>0</v>
      </c>
      <c r="N193" s="9">
        <v>11.9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9">
        <v>11.9</v>
      </c>
      <c r="AF193" s="3">
        <v>0</v>
      </c>
      <c r="AG193" s="3">
        <v>0</v>
      </c>
      <c r="AH193" s="3">
        <v>11.9</v>
      </c>
      <c r="AI193" s="3">
        <v>-11.9</v>
      </c>
      <c r="AJ193" s="3">
        <v>0</v>
      </c>
      <c r="AK193" s="4">
        <v>1</v>
      </c>
      <c r="AL193" s="3">
        <v>0</v>
      </c>
      <c r="AM193" s="4">
        <v>0</v>
      </c>
      <c r="AN193" s="6">
        <v>0</v>
      </c>
      <c r="AO193" s="10">
        <f t="shared" si="3"/>
        <v>100</v>
      </c>
    </row>
    <row r="194" spans="1:41" ht="51" customHeight="1">
      <c r="A194" s="12" t="s">
        <v>36</v>
      </c>
      <c r="B194" s="13" t="s">
        <v>86</v>
      </c>
      <c r="C194" s="13" t="s">
        <v>87</v>
      </c>
      <c r="D194" s="13" t="s">
        <v>274</v>
      </c>
      <c r="E194" s="13" t="s">
        <v>86</v>
      </c>
      <c r="F194" s="13" t="s">
        <v>86</v>
      </c>
      <c r="G194" s="13"/>
      <c r="H194" s="13"/>
      <c r="I194" s="13"/>
      <c r="J194" s="13"/>
      <c r="K194" s="13"/>
      <c r="L194" s="13"/>
      <c r="M194" s="14">
        <v>0</v>
      </c>
      <c r="N194" s="14">
        <v>500</v>
      </c>
      <c r="O194" s="14">
        <v>0</v>
      </c>
      <c r="P194" s="14">
        <v>0</v>
      </c>
      <c r="Q194" s="14">
        <v>0</v>
      </c>
      <c r="R194" s="14">
        <v>0</v>
      </c>
      <c r="S194" s="14">
        <v>0</v>
      </c>
      <c r="T194" s="14">
        <v>0</v>
      </c>
      <c r="U194" s="14">
        <v>0</v>
      </c>
      <c r="V194" s="14">
        <v>0</v>
      </c>
      <c r="W194" s="14">
        <v>0</v>
      </c>
      <c r="X194" s="14">
        <v>0</v>
      </c>
      <c r="Y194" s="14">
        <v>0</v>
      </c>
      <c r="Z194" s="14">
        <v>0</v>
      </c>
      <c r="AA194" s="14">
        <v>0</v>
      </c>
      <c r="AB194" s="14">
        <v>0</v>
      </c>
      <c r="AC194" s="14">
        <v>0</v>
      </c>
      <c r="AD194" s="14">
        <v>0</v>
      </c>
      <c r="AE194" s="14">
        <v>0</v>
      </c>
      <c r="AF194" s="15">
        <v>0</v>
      </c>
      <c r="AG194" s="15">
        <v>0</v>
      </c>
      <c r="AH194" s="15">
        <v>0</v>
      </c>
      <c r="AI194" s="15">
        <v>0</v>
      </c>
      <c r="AJ194" s="15">
        <v>0</v>
      </c>
      <c r="AK194" s="16">
        <v>0</v>
      </c>
      <c r="AL194" s="15">
        <v>0</v>
      </c>
      <c r="AM194" s="16">
        <v>0</v>
      </c>
      <c r="AN194" s="17">
        <v>0</v>
      </c>
      <c r="AO194" s="18">
        <f t="shared" si="3"/>
        <v>0</v>
      </c>
    </row>
    <row r="195" spans="1:41" ht="25.5" outlineLevel="3">
      <c r="A195" s="7" t="s">
        <v>37</v>
      </c>
      <c r="B195" s="8" t="s">
        <v>86</v>
      </c>
      <c r="C195" s="8" t="s">
        <v>87</v>
      </c>
      <c r="D195" s="8" t="s">
        <v>275</v>
      </c>
      <c r="E195" s="8" t="s">
        <v>86</v>
      </c>
      <c r="F195" s="8" t="s">
        <v>86</v>
      </c>
      <c r="G195" s="8"/>
      <c r="H195" s="8"/>
      <c r="I195" s="8"/>
      <c r="J195" s="8"/>
      <c r="K195" s="8"/>
      <c r="L195" s="8"/>
      <c r="M195" s="9">
        <v>0</v>
      </c>
      <c r="N195" s="9">
        <v>500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4">
        <v>0</v>
      </c>
      <c r="AL195" s="3">
        <v>0</v>
      </c>
      <c r="AM195" s="4">
        <v>0</v>
      </c>
      <c r="AN195" s="6">
        <v>0</v>
      </c>
      <c r="AO195" s="10">
        <f t="shared" si="3"/>
        <v>0</v>
      </c>
    </row>
    <row r="196" spans="1:41" ht="51">
      <c r="A196" s="12" t="s">
        <v>38</v>
      </c>
      <c r="B196" s="13" t="s">
        <v>86</v>
      </c>
      <c r="C196" s="13" t="s">
        <v>87</v>
      </c>
      <c r="D196" s="13" t="s">
        <v>276</v>
      </c>
      <c r="E196" s="13" t="s">
        <v>86</v>
      </c>
      <c r="F196" s="13" t="s">
        <v>86</v>
      </c>
      <c r="G196" s="13"/>
      <c r="H196" s="13"/>
      <c r="I196" s="13"/>
      <c r="J196" s="13"/>
      <c r="K196" s="13"/>
      <c r="L196" s="13"/>
      <c r="M196" s="14">
        <v>0</v>
      </c>
      <c r="N196" s="14">
        <f>N197+N199+N201</f>
        <v>8900.1</v>
      </c>
      <c r="O196" s="14">
        <v>0</v>
      </c>
      <c r="P196" s="14">
        <v>0</v>
      </c>
      <c r="Q196" s="14">
        <v>0</v>
      </c>
      <c r="R196" s="14">
        <v>0</v>
      </c>
      <c r="S196" s="14">
        <v>0</v>
      </c>
      <c r="T196" s="14">
        <v>0</v>
      </c>
      <c r="U196" s="14">
        <v>0</v>
      </c>
      <c r="V196" s="14">
        <v>0</v>
      </c>
      <c r="W196" s="14">
        <v>0</v>
      </c>
      <c r="X196" s="14">
        <v>0</v>
      </c>
      <c r="Y196" s="14">
        <v>0</v>
      </c>
      <c r="Z196" s="14">
        <v>0</v>
      </c>
      <c r="AA196" s="14">
        <v>0</v>
      </c>
      <c r="AB196" s="14">
        <v>0</v>
      </c>
      <c r="AC196" s="14">
        <v>0</v>
      </c>
      <c r="AD196" s="14">
        <v>0</v>
      </c>
      <c r="AE196" s="14">
        <f>AE197+AE199+AE201</f>
        <v>5867.5453999999991</v>
      </c>
      <c r="AF196" s="15">
        <v>0</v>
      </c>
      <c r="AG196" s="15">
        <v>0</v>
      </c>
      <c r="AH196" s="15">
        <v>5867.5366000000004</v>
      </c>
      <c r="AI196" s="15">
        <v>-5867.5366000000004</v>
      </c>
      <c r="AJ196" s="15">
        <v>0</v>
      </c>
      <c r="AK196" s="16">
        <v>0.65926636779362024</v>
      </c>
      <c r="AL196" s="15">
        <v>0</v>
      </c>
      <c r="AM196" s="16">
        <v>0</v>
      </c>
      <c r="AN196" s="17">
        <v>0</v>
      </c>
      <c r="AO196" s="18">
        <f t="shared" si="3"/>
        <v>65.926735654655559</v>
      </c>
    </row>
    <row r="197" spans="1:41" ht="25.5" outlineLevel="2">
      <c r="A197" s="7" t="s">
        <v>358</v>
      </c>
      <c r="B197" s="8" t="s">
        <v>86</v>
      </c>
      <c r="C197" s="8" t="s">
        <v>87</v>
      </c>
      <c r="D197" s="8" t="s">
        <v>277</v>
      </c>
      <c r="E197" s="8" t="s">
        <v>86</v>
      </c>
      <c r="F197" s="8" t="s">
        <v>86</v>
      </c>
      <c r="G197" s="8"/>
      <c r="H197" s="8"/>
      <c r="I197" s="8"/>
      <c r="J197" s="8"/>
      <c r="K197" s="8"/>
      <c r="L197" s="8"/>
      <c r="M197" s="9">
        <v>0</v>
      </c>
      <c r="N197" s="9">
        <v>1903.3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1320.6454000000001</v>
      </c>
      <c r="AF197" s="3">
        <v>0</v>
      </c>
      <c r="AG197" s="3">
        <v>0</v>
      </c>
      <c r="AH197" s="3">
        <v>1320.6454000000001</v>
      </c>
      <c r="AI197" s="3">
        <v>-1320.6454000000001</v>
      </c>
      <c r="AJ197" s="3">
        <v>0</v>
      </c>
      <c r="AK197" s="4">
        <v>0.69387138128513637</v>
      </c>
      <c r="AL197" s="3">
        <v>0</v>
      </c>
      <c r="AM197" s="4">
        <v>0</v>
      </c>
      <c r="AN197" s="6">
        <v>0</v>
      </c>
      <c r="AO197" s="10">
        <f t="shared" si="3"/>
        <v>69.387138128513641</v>
      </c>
    </row>
    <row r="198" spans="1:41" outlineLevel="3">
      <c r="A198" s="7" t="s">
        <v>359</v>
      </c>
      <c r="B198" s="8" t="s">
        <v>86</v>
      </c>
      <c r="C198" s="8" t="s">
        <v>87</v>
      </c>
      <c r="D198" s="8" t="s">
        <v>278</v>
      </c>
      <c r="E198" s="8" t="s">
        <v>86</v>
      </c>
      <c r="F198" s="8" t="s">
        <v>86</v>
      </c>
      <c r="G198" s="8"/>
      <c r="H198" s="8"/>
      <c r="I198" s="8"/>
      <c r="J198" s="8"/>
      <c r="K198" s="8"/>
      <c r="L198" s="8"/>
      <c r="M198" s="9">
        <v>0</v>
      </c>
      <c r="N198" s="9">
        <v>1903.3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1320.6</v>
      </c>
      <c r="AF198" s="3">
        <v>0</v>
      </c>
      <c r="AG198" s="3">
        <v>0</v>
      </c>
      <c r="AH198" s="3">
        <v>1320.6454000000001</v>
      </c>
      <c r="AI198" s="3">
        <v>-1320.6454000000001</v>
      </c>
      <c r="AJ198" s="3">
        <v>0</v>
      </c>
      <c r="AK198" s="4">
        <v>0.69387138128513637</v>
      </c>
      <c r="AL198" s="3">
        <v>0</v>
      </c>
      <c r="AM198" s="4">
        <v>0</v>
      </c>
      <c r="AN198" s="6">
        <v>0</v>
      </c>
      <c r="AO198" s="10">
        <f t="shared" si="3"/>
        <v>69.384752797772293</v>
      </c>
    </row>
    <row r="199" spans="1:41" outlineLevel="2">
      <c r="A199" s="7" t="s">
        <v>8</v>
      </c>
      <c r="B199" s="8" t="s">
        <v>86</v>
      </c>
      <c r="C199" s="8" t="s">
        <v>87</v>
      </c>
      <c r="D199" s="8" t="s">
        <v>279</v>
      </c>
      <c r="E199" s="8" t="s">
        <v>86</v>
      </c>
      <c r="F199" s="8" t="s">
        <v>86</v>
      </c>
      <c r="G199" s="8"/>
      <c r="H199" s="8"/>
      <c r="I199" s="8"/>
      <c r="J199" s="8"/>
      <c r="K199" s="8"/>
      <c r="L199" s="8"/>
      <c r="M199" s="9">
        <v>0</v>
      </c>
      <c r="N199" s="9">
        <v>709.3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709.3</v>
      </c>
      <c r="AF199" s="3">
        <v>0</v>
      </c>
      <c r="AG199" s="3">
        <v>0</v>
      </c>
      <c r="AH199" s="3">
        <v>709.3</v>
      </c>
      <c r="AI199" s="3">
        <v>-709.3</v>
      </c>
      <c r="AJ199" s="3">
        <v>0</v>
      </c>
      <c r="AK199" s="4">
        <v>1</v>
      </c>
      <c r="AL199" s="3">
        <v>0</v>
      </c>
      <c r="AM199" s="4">
        <v>0</v>
      </c>
      <c r="AN199" s="6">
        <v>0</v>
      </c>
      <c r="AO199" s="10">
        <f t="shared" si="3"/>
        <v>100</v>
      </c>
    </row>
    <row r="200" spans="1:41" ht="25.5" outlineLevel="3">
      <c r="A200" s="7" t="s">
        <v>39</v>
      </c>
      <c r="B200" s="8" t="s">
        <v>86</v>
      </c>
      <c r="C200" s="8" t="s">
        <v>87</v>
      </c>
      <c r="D200" s="8" t="s">
        <v>280</v>
      </c>
      <c r="E200" s="8" t="s">
        <v>86</v>
      </c>
      <c r="F200" s="8" t="s">
        <v>86</v>
      </c>
      <c r="G200" s="8"/>
      <c r="H200" s="8"/>
      <c r="I200" s="8"/>
      <c r="J200" s="8"/>
      <c r="K200" s="8"/>
      <c r="L200" s="8"/>
      <c r="M200" s="9">
        <v>0</v>
      </c>
      <c r="N200" s="9">
        <v>709.3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709.3</v>
      </c>
      <c r="AF200" s="3">
        <v>0</v>
      </c>
      <c r="AG200" s="3">
        <v>0</v>
      </c>
      <c r="AH200" s="3">
        <v>709.3</v>
      </c>
      <c r="AI200" s="3">
        <v>-709.3</v>
      </c>
      <c r="AJ200" s="3">
        <v>0</v>
      </c>
      <c r="AK200" s="4">
        <v>1</v>
      </c>
      <c r="AL200" s="3">
        <v>0</v>
      </c>
      <c r="AM200" s="4">
        <v>0</v>
      </c>
      <c r="AN200" s="6">
        <v>0</v>
      </c>
      <c r="AO200" s="10">
        <f t="shared" si="3"/>
        <v>100</v>
      </c>
    </row>
    <row r="201" spans="1:41" outlineLevel="2">
      <c r="A201" s="7" t="s">
        <v>40</v>
      </c>
      <c r="B201" s="8" t="s">
        <v>86</v>
      </c>
      <c r="C201" s="8" t="s">
        <v>87</v>
      </c>
      <c r="D201" s="8" t="s">
        <v>281</v>
      </c>
      <c r="E201" s="8" t="s">
        <v>86</v>
      </c>
      <c r="F201" s="8" t="s">
        <v>86</v>
      </c>
      <c r="G201" s="8"/>
      <c r="H201" s="8"/>
      <c r="I201" s="8"/>
      <c r="J201" s="8"/>
      <c r="K201" s="8"/>
      <c r="L201" s="8"/>
      <c r="M201" s="9">
        <v>0</v>
      </c>
      <c r="N201" s="9">
        <v>6287.5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f>AE202+AE203+AE204+AE205+AE206</f>
        <v>3837.5999999999995</v>
      </c>
      <c r="AF201" s="3">
        <v>0</v>
      </c>
      <c r="AG201" s="3">
        <v>0</v>
      </c>
      <c r="AH201" s="3">
        <v>3837.5911999999998</v>
      </c>
      <c r="AI201" s="3">
        <v>-3837.5911999999998</v>
      </c>
      <c r="AJ201" s="3">
        <v>0</v>
      </c>
      <c r="AK201" s="4">
        <v>0.61035247713717689</v>
      </c>
      <c r="AL201" s="3">
        <v>0</v>
      </c>
      <c r="AM201" s="4">
        <v>0</v>
      </c>
      <c r="AN201" s="6">
        <v>0</v>
      </c>
      <c r="AO201" s="10">
        <f t="shared" si="3"/>
        <v>61.035387673956251</v>
      </c>
    </row>
    <row r="202" spans="1:41" ht="38.25" outlineLevel="3">
      <c r="A202" s="7" t="s">
        <v>41</v>
      </c>
      <c r="B202" s="8" t="s">
        <v>86</v>
      </c>
      <c r="C202" s="8" t="s">
        <v>87</v>
      </c>
      <c r="D202" s="8" t="s">
        <v>282</v>
      </c>
      <c r="E202" s="8" t="s">
        <v>86</v>
      </c>
      <c r="F202" s="8" t="s">
        <v>86</v>
      </c>
      <c r="G202" s="8"/>
      <c r="H202" s="8"/>
      <c r="I202" s="8"/>
      <c r="J202" s="8"/>
      <c r="K202" s="8"/>
      <c r="L202" s="8"/>
      <c r="M202" s="9">
        <v>0</v>
      </c>
      <c r="N202" s="9">
        <v>80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42.2</v>
      </c>
      <c r="AF202" s="3">
        <v>0</v>
      </c>
      <c r="AG202" s="3">
        <v>0</v>
      </c>
      <c r="AH202" s="3">
        <v>42.25</v>
      </c>
      <c r="AI202" s="3">
        <v>-42.25</v>
      </c>
      <c r="AJ202" s="3">
        <v>0</v>
      </c>
      <c r="AK202" s="4">
        <v>0.52812499999999996</v>
      </c>
      <c r="AL202" s="3">
        <v>0</v>
      </c>
      <c r="AM202" s="4">
        <v>0</v>
      </c>
      <c r="AN202" s="6">
        <v>0</v>
      </c>
      <c r="AO202" s="10">
        <f t="shared" si="3"/>
        <v>52.750000000000007</v>
      </c>
    </row>
    <row r="203" spans="1:41" ht="15" customHeight="1" outlineLevel="3">
      <c r="A203" s="7" t="s">
        <v>42</v>
      </c>
      <c r="B203" s="8" t="s">
        <v>86</v>
      </c>
      <c r="C203" s="8" t="s">
        <v>87</v>
      </c>
      <c r="D203" s="8" t="s">
        <v>283</v>
      </c>
      <c r="E203" s="8" t="s">
        <v>86</v>
      </c>
      <c r="F203" s="8" t="s">
        <v>86</v>
      </c>
      <c r="G203" s="8"/>
      <c r="H203" s="8"/>
      <c r="I203" s="8"/>
      <c r="J203" s="8"/>
      <c r="K203" s="8"/>
      <c r="L203" s="8"/>
      <c r="M203" s="9">
        <v>0</v>
      </c>
      <c r="N203" s="9">
        <v>88.9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62.5</v>
      </c>
      <c r="AF203" s="3">
        <v>0</v>
      </c>
      <c r="AG203" s="3">
        <v>0</v>
      </c>
      <c r="AH203" s="3">
        <v>62.5</v>
      </c>
      <c r="AI203" s="3">
        <v>-62.5</v>
      </c>
      <c r="AJ203" s="3">
        <v>0</v>
      </c>
      <c r="AK203" s="4">
        <v>0.70303712035995503</v>
      </c>
      <c r="AL203" s="3">
        <v>0</v>
      </c>
      <c r="AM203" s="4">
        <v>0</v>
      </c>
      <c r="AN203" s="6">
        <v>0</v>
      </c>
      <c r="AO203" s="10">
        <f t="shared" si="3"/>
        <v>70.303712035995488</v>
      </c>
    </row>
    <row r="204" spans="1:41" outlineLevel="3">
      <c r="A204" s="7" t="s">
        <v>43</v>
      </c>
      <c r="B204" s="8" t="s">
        <v>86</v>
      </c>
      <c r="C204" s="8" t="s">
        <v>87</v>
      </c>
      <c r="D204" s="8" t="s">
        <v>284</v>
      </c>
      <c r="E204" s="8" t="s">
        <v>86</v>
      </c>
      <c r="F204" s="8" t="s">
        <v>86</v>
      </c>
      <c r="G204" s="8"/>
      <c r="H204" s="8"/>
      <c r="I204" s="8"/>
      <c r="J204" s="8"/>
      <c r="K204" s="8"/>
      <c r="L204" s="8"/>
      <c r="M204" s="9">
        <v>0</v>
      </c>
      <c r="N204" s="9">
        <v>1650.1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1315.6</v>
      </c>
      <c r="AF204" s="3">
        <v>0</v>
      </c>
      <c r="AG204" s="3">
        <v>0</v>
      </c>
      <c r="AH204" s="3">
        <v>1315.5856000000001</v>
      </c>
      <c r="AI204" s="3">
        <v>-1315.5856000000001</v>
      </c>
      <c r="AJ204" s="3">
        <v>0</v>
      </c>
      <c r="AK204" s="4">
        <v>0.7972762862856797</v>
      </c>
      <c r="AL204" s="3">
        <v>0</v>
      </c>
      <c r="AM204" s="4">
        <v>0</v>
      </c>
      <c r="AN204" s="6">
        <v>0</v>
      </c>
      <c r="AO204" s="10">
        <f t="shared" si="3"/>
        <v>79.728501302951344</v>
      </c>
    </row>
    <row r="205" spans="1:41" ht="25.5" outlineLevel="3">
      <c r="A205" s="7" t="s">
        <v>44</v>
      </c>
      <c r="B205" s="8" t="s">
        <v>86</v>
      </c>
      <c r="C205" s="8" t="s">
        <v>87</v>
      </c>
      <c r="D205" s="8" t="s">
        <v>285</v>
      </c>
      <c r="E205" s="8" t="s">
        <v>86</v>
      </c>
      <c r="F205" s="8" t="s">
        <v>86</v>
      </c>
      <c r="G205" s="8"/>
      <c r="H205" s="8"/>
      <c r="I205" s="8"/>
      <c r="J205" s="8"/>
      <c r="K205" s="8"/>
      <c r="L205" s="8"/>
      <c r="M205" s="9">
        <v>0</v>
      </c>
      <c r="N205" s="9">
        <v>3576.3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9">
        <v>1724.1</v>
      </c>
      <c r="AF205" s="3">
        <v>0</v>
      </c>
      <c r="AG205" s="3">
        <v>0</v>
      </c>
      <c r="AH205" s="3">
        <v>1724.0775000000001</v>
      </c>
      <c r="AI205" s="3">
        <v>-1724.0775000000001</v>
      </c>
      <c r="AJ205" s="3">
        <v>0</v>
      </c>
      <c r="AK205" s="4">
        <v>0.48208413723680898</v>
      </c>
      <c r="AL205" s="3">
        <v>0</v>
      </c>
      <c r="AM205" s="4">
        <v>0</v>
      </c>
      <c r="AN205" s="6">
        <v>0</v>
      </c>
      <c r="AO205" s="10">
        <f t="shared" si="3"/>
        <v>48.209042865531408</v>
      </c>
    </row>
    <row r="206" spans="1:41" ht="25.5" outlineLevel="3">
      <c r="A206" s="7" t="s">
        <v>45</v>
      </c>
      <c r="B206" s="8" t="s">
        <v>86</v>
      </c>
      <c r="C206" s="8" t="s">
        <v>87</v>
      </c>
      <c r="D206" s="8" t="s">
        <v>286</v>
      </c>
      <c r="E206" s="8" t="s">
        <v>86</v>
      </c>
      <c r="F206" s="8" t="s">
        <v>86</v>
      </c>
      <c r="G206" s="8"/>
      <c r="H206" s="8"/>
      <c r="I206" s="8"/>
      <c r="J206" s="8"/>
      <c r="K206" s="8"/>
      <c r="L206" s="8"/>
      <c r="M206" s="9">
        <v>0</v>
      </c>
      <c r="N206" s="9">
        <v>892.2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693.2</v>
      </c>
      <c r="AF206" s="3">
        <v>0</v>
      </c>
      <c r="AG206" s="3">
        <v>0</v>
      </c>
      <c r="AH206" s="3">
        <v>693.17809999999997</v>
      </c>
      <c r="AI206" s="3">
        <v>-693.17809999999997</v>
      </c>
      <c r="AJ206" s="3">
        <v>0</v>
      </c>
      <c r="AK206" s="4">
        <v>0.77693129343196587</v>
      </c>
      <c r="AL206" s="3">
        <v>0</v>
      </c>
      <c r="AM206" s="4">
        <v>0</v>
      </c>
      <c r="AN206" s="6">
        <v>0</v>
      </c>
      <c r="AO206" s="10">
        <f t="shared" si="3"/>
        <v>77.695583949787036</v>
      </c>
    </row>
    <row r="207" spans="1:41" ht="63.75">
      <c r="A207" s="12" t="s">
        <v>46</v>
      </c>
      <c r="B207" s="13" t="s">
        <v>86</v>
      </c>
      <c r="C207" s="13" t="s">
        <v>87</v>
      </c>
      <c r="D207" s="13" t="s">
        <v>287</v>
      </c>
      <c r="E207" s="13" t="s">
        <v>86</v>
      </c>
      <c r="F207" s="13" t="s">
        <v>86</v>
      </c>
      <c r="G207" s="13"/>
      <c r="H207" s="13"/>
      <c r="I207" s="13"/>
      <c r="J207" s="13"/>
      <c r="K207" s="13"/>
      <c r="L207" s="13"/>
      <c r="M207" s="14">
        <v>0</v>
      </c>
      <c r="N207" s="14">
        <f>N208+N211+N216+N217+N219+N224+N225+N226+N228+N230+N231+N232+N233</f>
        <v>32878.878199999999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14">
        <v>0</v>
      </c>
      <c r="X207" s="14">
        <v>0</v>
      </c>
      <c r="Y207" s="14">
        <v>0</v>
      </c>
      <c r="Z207" s="14">
        <v>0</v>
      </c>
      <c r="AA207" s="14">
        <v>0</v>
      </c>
      <c r="AB207" s="14">
        <v>0</v>
      </c>
      <c r="AC207" s="14">
        <v>0</v>
      </c>
      <c r="AD207" s="14">
        <v>0</v>
      </c>
      <c r="AE207" s="14">
        <f>AE208+AE211+AE216+AE217+AE219+AE224+AE225+AE226+AE228+AE230+AE231+AE232+AE233</f>
        <v>24673.399999999994</v>
      </c>
      <c r="AF207" s="15">
        <v>0</v>
      </c>
      <c r="AG207" s="15">
        <v>0</v>
      </c>
      <c r="AH207" s="15">
        <v>24673.389800000001</v>
      </c>
      <c r="AI207" s="15">
        <v>-24673.389800000001</v>
      </c>
      <c r="AJ207" s="15">
        <v>0</v>
      </c>
      <c r="AK207" s="16">
        <v>0.75043283563123508</v>
      </c>
      <c r="AL207" s="15">
        <v>0</v>
      </c>
      <c r="AM207" s="16">
        <v>0</v>
      </c>
      <c r="AN207" s="17">
        <v>0</v>
      </c>
      <c r="AO207" s="18">
        <f t="shared" si="3"/>
        <v>75.043314586079745</v>
      </c>
    </row>
    <row r="208" spans="1:41" ht="25.5" outlineLevel="2">
      <c r="A208" s="7" t="s">
        <v>358</v>
      </c>
      <c r="B208" s="8" t="s">
        <v>86</v>
      </c>
      <c r="C208" s="8" t="s">
        <v>87</v>
      </c>
      <c r="D208" s="8" t="s">
        <v>288</v>
      </c>
      <c r="E208" s="8" t="s">
        <v>86</v>
      </c>
      <c r="F208" s="8" t="s">
        <v>86</v>
      </c>
      <c r="G208" s="8"/>
      <c r="H208" s="8"/>
      <c r="I208" s="8"/>
      <c r="J208" s="8"/>
      <c r="K208" s="8"/>
      <c r="L208" s="8"/>
      <c r="M208" s="9">
        <v>0</v>
      </c>
      <c r="N208" s="9">
        <v>17282.8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f>AE209+AE210</f>
        <v>13502.4</v>
      </c>
      <c r="AF208" s="3">
        <v>0</v>
      </c>
      <c r="AG208" s="3">
        <v>0</v>
      </c>
      <c r="AH208" s="3">
        <v>13502.377899999999</v>
      </c>
      <c r="AI208" s="3">
        <v>-13502.377899999999</v>
      </c>
      <c r="AJ208" s="3">
        <v>0</v>
      </c>
      <c r="AK208" s="4">
        <v>0.78126101673339965</v>
      </c>
      <c r="AL208" s="3">
        <v>0</v>
      </c>
      <c r="AM208" s="4">
        <v>0</v>
      </c>
      <c r="AN208" s="6">
        <v>0</v>
      </c>
      <c r="AO208" s="10">
        <f t="shared" si="3"/>
        <v>78.126229546138362</v>
      </c>
    </row>
    <row r="209" spans="1:41" outlineLevel="3">
      <c r="A209" s="7" t="s">
        <v>47</v>
      </c>
      <c r="B209" s="8" t="s">
        <v>86</v>
      </c>
      <c r="C209" s="8" t="s">
        <v>87</v>
      </c>
      <c r="D209" s="8" t="s">
        <v>289</v>
      </c>
      <c r="E209" s="8" t="s">
        <v>86</v>
      </c>
      <c r="F209" s="8" t="s">
        <v>86</v>
      </c>
      <c r="G209" s="8"/>
      <c r="H209" s="8"/>
      <c r="I209" s="8"/>
      <c r="J209" s="8"/>
      <c r="K209" s="8"/>
      <c r="L209" s="8"/>
      <c r="M209" s="9">
        <v>0</v>
      </c>
      <c r="N209" s="9">
        <v>1219.5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915.3</v>
      </c>
      <c r="AF209" s="3">
        <v>0</v>
      </c>
      <c r="AG209" s="3">
        <v>0</v>
      </c>
      <c r="AH209" s="3">
        <v>915.28620000000001</v>
      </c>
      <c r="AI209" s="3">
        <v>-915.28620000000001</v>
      </c>
      <c r="AJ209" s="3">
        <v>0</v>
      </c>
      <c r="AK209" s="4">
        <v>0.75054218942189421</v>
      </c>
      <c r="AL209" s="3">
        <v>0</v>
      </c>
      <c r="AM209" s="4">
        <v>0</v>
      </c>
      <c r="AN209" s="6">
        <v>0</v>
      </c>
      <c r="AO209" s="10">
        <f t="shared" si="3"/>
        <v>75.055350553505534</v>
      </c>
    </row>
    <row r="210" spans="1:41" outlineLevel="3">
      <c r="A210" s="7" t="s">
        <v>359</v>
      </c>
      <c r="B210" s="8" t="s">
        <v>86</v>
      </c>
      <c r="C210" s="8" t="s">
        <v>87</v>
      </c>
      <c r="D210" s="8" t="s">
        <v>290</v>
      </c>
      <c r="E210" s="8" t="s">
        <v>86</v>
      </c>
      <c r="F210" s="8" t="s">
        <v>86</v>
      </c>
      <c r="G210" s="8"/>
      <c r="H210" s="8"/>
      <c r="I210" s="8"/>
      <c r="J210" s="8"/>
      <c r="K210" s="8"/>
      <c r="L210" s="8"/>
      <c r="M210" s="9">
        <v>0</v>
      </c>
      <c r="N210" s="9">
        <v>16063.3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12587.1</v>
      </c>
      <c r="AF210" s="3">
        <v>0</v>
      </c>
      <c r="AG210" s="3">
        <v>0</v>
      </c>
      <c r="AH210" s="3">
        <v>12587.091700000001</v>
      </c>
      <c r="AI210" s="3">
        <v>-12587.091700000001</v>
      </c>
      <c r="AJ210" s="3">
        <v>0</v>
      </c>
      <c r="AK210" s="4">
        <v>0.78359314088636833</v>
      </c>
      <c r="AL210" s="3">
        <v>0</v>
      </c>
      <c r="AM210" s="4">
        <v>0</v>
      </c>
      <c r="AN210" s="6">
        <v>0</v>
      </c>
      <c r="AO210" s="10">
        <f t="shared" si="3"/>
        <v>78.359365759215109</v>
      </c>
    </row>
    <row r="211" spans="1:41" ht="25.5" outlineLevel="2">
      <c r="A211" s="7" t="s">
        <v>332</v>
      </c>
      <c r="B211" s="8" t="s">
        <v>86</v>
      </c>
      <c r="C211" s="8" t="s">
        <v>87</v>
      </c>
      <c r="D211" s="8" t="s">
        <v>291</v>
      </c>
      <c r="E211" s="8" t="s">
        <v>86</v>
      </c>
      <c r="F211" s="8" t="s">
        <v>86</v>
      </c>
      <c r="G211" s="8"/>
      <c r="H211" s="8"/>
      <c r="I211" s="8"/>
      <c r="J211" s="8"/>
      <c r="K211" s="8"/>
      <c r="L211" s="8"/>
      <c r="M211" s="9">
        <v>0</v>
      </c>
      <c r="N211" s="9">
        <v>11503.505800000001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f>AE212+AE213+AE214+AE215</f>
        <v>8414.7999999999993</v>
      </c>
      <c r="AF211" s="3">
        <v>0</v>
      </c>
      <c r="AG211" s="3">
        <v>0</v>
      </c>
      <c r="AH211" s="3">
        <v>8414.8454999999994</v>
      </c>
      <c r="AI211" s="3">
        <v>-8414.8454999999994</v>
      </c>
      <c r="AJ211" s="3">
        <v>0</v>
      </c>
      <c r="AK211" s="4">
        <v>0.73150269546523805</v>
      </c>
      <c r="AL211" s="3">
        <v>0</v>
      </c>
      <c r="AM211" s="4">
        <v>0</v>
      </c>
      <c r="AN211" s="6">
        <v>0</v>
      </c>
      <c r="AO211" s="10">
        <f t="shared" si="3"/>
        <v>73.149874014928557</v>
      </c>
    </row>
    <row r="212" spans="1:41" ht="27" customHeight="1" outlineLevel="3">
      <c r="A212" s="7" t="s">
        <v>48</v>
      </c>
      <c r="B212" s="8" t="s">
        <v>86</v>
      </c>
      <c r="C212" s="8" t="s">
        <v>87</v>
      </c>
      <c r="D212" s="8" t="s">
        <v>292</v>
      </c>
      <c r="E212" s="8" t="s">
        <v>86</v>
      </c>
      <c r="F212" s="8" t="s">
        <v>86</v>
      </c>
      <c r="G212" s="8"/>
      <c r="H212" s="8"/>
      <c r="I212" s="8"/>
      <c r="J212" s="8"/>
      <c r="K212" s="8"/>
      <c r="L212" s="8"/>
      <c r="M212" s="9">
        <v>0</v>
      </c>
      <c r="N212" s="9">
        <v>8882.3287999999993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5993.1</v>
      </c>
      <c r="AF212" s="3">
        <v>0</v>
      </c>
      <c r="AG212" s="3">
        <v>0</v>
      </c>
      <c r="AH212" s="3">
        <v>5993.1705000000002</v>
      </c>
      <c r="AI212" s="3">
        <v>-5993.1705000000002</v>
      </c>
      <c r="AJ212" s="3">
        <v>0</v>
      </c>
      <c r="AK212" s="4">
        <v>0.67472963847048761</v>
      </c>
      <c r="AL212" s="3">
        <v>0</v>
      </c>
      <c r="AM212" s="4">
        <v>0</v>
      </c>
      <c r="AN212" s="6">
        <v>0</v>
      </c>
      <c r="AO212" s="10">
        <f t="shared" si="3"/>
        <v>67.472170136282287</v>
      </c>
    </row>
    <row r="213" spans="1:41" ht="25.5" outlineLevel="3">
      <c r="A213" s="7" t="s">
        <v>334</v>
      </c>
      <c r="B213" s="8" t="s">
        <v>86</v>
      </c>
      <c r="C213" s="8" t="s">
        <v>87</v>
      </c>
      <c r="D213" s="8" t="s">
        <v>293</v>
      </c>
      <c r="E213" s="8" t="s">
        <v>86</v>
      </c>
      <c r="F213" s="8" t="s">
        <v>86</v>
      </c>
      <c r="G213" s="8"/>
      <c r="H213" s="8"/>
      <c r="I213" s="8"/>
      <c r="J213" s="8"/>
      <c r="K213" s="8"/>
      <c r="L213" s="8"/>
      <c r="M213" s="9">
        <v>0</v>
      </c>
      <c r="N213" s="9">
        <v>1710.4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1672.7</v>
      </c>
      <c r="AF213" s="3">
        <v>0</v>
      </c>
      <c r="AG213" s="3">
        <v>0</v>
      </c>
      <c r="AH213" s="3">
        <v>1672.704</v>
      </c>
      <c r="AI213" s="3">
        <v>-1672.704</v>
      </c>
      <c r="AJ213" s="3">
        <v>0</v>
      </c>
      <c r="AK213" s="4">
        <v>0.97796071094480819</v>
      </c>
      <c r="AL213" s="3">
        <v>0</v>
      </c>
      <c r="AM213" s="4">
        <v>0</v>
      </c>
      <c r="AN213" s="6">
        <v>0</v>
      </c>
      <c r="AO213" s="10">
        <f t="shared" si="3"/>
        <v>97.795837231057064</v>
      </c>
    </row>
    <row r="214" spans="1:41" ht="25.5" outlineLevel="3">
      <c r="A214" s="7" t="s">
        <v>335</v>
      </c>
      <c r="B214" s="8" t="s">
        <v>86</v>
      </c>
      <c r="C214" s="8" t="s">
        <v>87</v>
      </c>
      <c r="D214" s="8" t="s">
        <v>294</v>
      </c>
      <c r="E214" s="8" t="s">
        <v>86</v>
      </c>
      <c r="F214" s="8" t="s">
        <v>86</v>
      </c>
      <c r="G214" s="8"/>
      <c r="H214" s="8"/>
      <c r="I214" s="8"/>
      <c r="J214" s="8"/>
      <c r="K214" s="8"/>
      <c r="L214" s="8"/>
      <c r="M214" s="9">
        <v>0</v>
      </c>
      <c r="N214" s="9">
        <v>17.277000000000001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0</v>
      </c>
      <c r="AF214" s="3">
        <v>0</v>
      </c>
      <c r="AG214" s="3">
        <v>0</v>
      </c>
      <c r="AH214" s="3">
        <v>0</v>
      </c>
      <c r="AI214" s="3">
        <v>0</v>
      </c>
      <c r="AJ214" s="3">
        <v>0</v>
      </c>
      <c r="AK214" s="4">
        <v>0</v>
      </c>
      <c r="AL214" s="3">
        <v>0</v>
      </c>
      <c r="AM214" s="4">
        <v>0</v>
      </c>
      <c r="AN214" s="6">
        <v>0</v>
      </c>
      <c r="AO214" s="10">
        <f t="shared" si="3"/>
        <v>0</v>
      </c>
    </row>
    <row r="215" spans="1:41" ht="25.5" outlineLevel="3">
      <c r="A215" s="7" t="s">
        <v>49</v>
      </c>
      <c r="B215" s="8" t="s">
        <v>86</v>
      </c>
      <c r="C215" s="8" t="s">
        <v>87</v>
      </c>
      <c r="D215" s="8" t="s">
        <v>295</v>
      </c>
      <c r="E215" s="8" t="s">
        <v>86</v>
      </c>
      <c r="F215" s="8" t="s">
        <v>86</v>
      </c>
      <c r="G215" s="8"/>
      <c r="H215" s="8"/>
      <c r="I215" s="8"/>
      <c r="J215" s="8"/>
      <c r="K215" s="8"/>
      <c r="L215" s="8"/>
      <c r="M215" s="9">
        <v>0</v>
      </c>
      <c r="N215" s="9">
        <v>893.5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749</v>
      </c>
      <c r="AF215" s="3">
        <v>0</v>
      </c>
      <c r="AG215" s="3">
        <v>0</v>
      </c>
      <c r="AH215" s="3">
        <v>748.971</v>
      </c>
      <c r="AI215" s="3">
        <v>-748.971</v>
      </c>
      <c r="AJ215" s="3">
        <v>0</v>
      </c>
      <c r="AK215" s="4">
        <v>0.83824398433128144</v>
      </c>
      <c r="AL215" s="3">
        <v>0</v>
      </c>
      <c r="AM215" s="4">
        <v>0</v>
      </c>
      <c r="AN215" s="6">
        <v>0</v>
      </c>
      <c r="AO215" s="10">
        <f t="shared" si="3"/>
        <v>83.827644096250694</v>
      </c>
    </row>
    <row r="216" spans="1:41" outlineLevel="2">
      <c r="A216" s="7" t="s">
        <v>50</v>
      </c>
      <c r="B216" s="8" t="s">
        <v>86</v>
      </c>
      <c r="C216" s="8" t="s">
        <v>87</v>
      </c>
      <c r="D216" s="8" t="s">
        <v>296</v>
      </c>
      <c r="E216" s="8" t="s">
        <v>86</v>
      </c>
      <c r="F216" s="8" t="s">
        <v>86</v>
      </c>
      <c r="G216" s="8"/>
      <c r="H216" s="8"/>
      <c r="I216" s="8"/>
      <c r="J216" s="8"/>
      <c r="K216" s="8"/>
      <c r="L216" s="8"/>
      <c r="M216" s="9">
        <v>0</v>
      </c>
      <c r="N216" s="9">
        <v>1700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1359.6</v>
      </c>
      <c r="AF216" s="3">
        <v>0</v>
      </c>
      <c r="AG216" s="3">
        <v>0</v>
      </c>
      <c r="AH216" s="3">
        <v>1359.6117999999999</v>
      </c>
      <c r="AI216" s="3">
        <v>-1359.6117999999999</v>
      </c>
      <c r="AJ216" s="3">
        <v>0</v>
      </c>
      <c r="AK216" s="4">
        <v>0.79977164705882353</v>
      </c>
      <c r="AL216" s="3">
        <v>0</v>
      </c>
      <c r="AM216" s="4">
        <v>0</v>
      </c>
      <c r="AN216" s="6">
        <v>0</v>
      </c>
      <c r="AO216" s="10">
        <f t="shared" si="3"/>
        <v>79.976470588235287</v>
      </c>
    </row>
    <row r="217" spans="1:41" outlineLevel="2">
      <c r="A217" s="7" t="s">
        <v>338</v>
      </c>
      <c r="B217" s="8" t="s">
        <v>86</v>
      </c>
      <c r="C217" s="8" t="s">
        <v>87</v>
      </c>
      <c r="D217" s="8" t="s">
        <v>297</v>
      </c>
      <c r="E217" s="8" t="s">
        <v>86</v>
      </c>
      <c r="F217" s="8" t="s">
        <v>86</v>
      </c>
      <c r="G217" s="8"/>
      <c r="H217" s="8"/>
      <c r="I217" s="8"/>
      <c r="J217" s="8"/>
      <c r="K217" s="8"/>
      <c r="L217" s="8"/>
      <c r="M217" s="9">
        <v>0</v>
      </c>
      <c r="N217" s="9">
        <v>200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180</v>
      </c>
      <c r="AF217" s="3">
        <v>0</v>
      </c>
      <c r="AG217" s="3">
        <v>0</v>
      </c>
      <c r="AH217" s="3">
        <v>180</v>
      </c>
      <c r="AI217" s="3">
        <v>-180</v>
      </c>
      <c r="AJ217" s="3">
        <v>0</v>
      </c>
      <c r="AK217" s="4">
        <v>0.9</v>
      </c>
      <c r="AL217" s="3">
        <v>0</v>
      </c>
      <c r="AM217" s="4">
        <v>0</v>
      </c>
      <c r="AN217" s="6">
        <v>0</v>
      </c>
      <c r="AO217" s="10">
        <f t="shared" si="3"/>
        <v>90</v>
      </c>
    </row>
    <row r="218" spans="1:41" ht="38.25" outlineLevel="3">
      <c r="A218" s="7" t="s">
        <v>73</v>
      </c>
      <c r="B218" s="8" t="s">
        <v>86</v>
      </c>
      <c r="C218" s="8" t="s">
        <v>87</v>
      </c>
      <c r="D218" s="8" t="s">
        <v>298</v>
      </c>
      <c r="E218" s="8" t="s">
        <v>86</v>
      </c>
      <c r="F218" s="8" t="s">
        <v>86</v>
      </c>
      <c r="G218" s="8"/>
      <c r="H218" s="8"/>
      <c r="I218" s="8"/>
      <c r="J218" s="8"/>
      <c r="K218" s="8"/>
      <c r="L218" s="8"/>
      <c r="M218" s="9">
        <v>0</v>
      </c>
      <c r="N218" s="9">
        <v>200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180</v>
      </c>
      <c r="AF218" s="3">
        <v>0</v>
      </c>
      <c r="AG218" s="3">
        <v>0</v>
      </c>
      <c r="AH218" s="3">
        <v>180</v>
      </c>
      <c r="AI218" s="3">
        <v>-180</v>
      </c>
      <c r="AJ218" s="3">
        <v>0</v>
      </c>
      <c r="AK218" s="4">
        <v>0.9</v>
      </c>
      <c r="AL218" s="3">
        <v>0</v>
      </c>
      <c r="AM218" s="4">
        <v>0</v>
      </c>
      <c r="AN218" s="6">
        <v>0</v>
      </c>
      <c r="AO218" s="10">
        <f t="shared" si="3"/>
        <v>90</v>
      </c>
    </row>
    <row r="219" spans="1:41" outlineLevel="2">
      <c r="A219" s="7" t="s">
        <v>8</v>
      </c>
      <c r="B219" s="8" t="s">
        <v>86</v>
      </c>
      <c r="C219" s="8" t="s">
        <v>87</v>
      </c>
      <c r="D219" s="8" t="s">
        <v>299</v>
      </c>
      <c r="E219" s="8" t="s">
        <v>86</v>
      </c>
      <c r="F219" s="8" t="s">
        <v>86</v>
      </c>
      <c r="G219" s="8"/>
      <c r="H219" s="8"/>
      <c r="I219" s="8"/>
      <c r="J219" s="8"/>
      <c r="K219" s="8"/>
      <c r="L219" s="8"/>
      <c r="M219" s="9">
        <v>0</v>
      </c>
      <c r="N219" s="9">
        <v>919.57240000000002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f>AE220+AE221+AE222+AE223</f>
        <v>697.3</v>
      </c>
      <c r="AF219" s="3">
        <v>0</v>
      </c>
      <c r="AG219" s="3">
        <v>0</v>
      </c>
      <c r="AH219" s="3">
        <v>697.24940000000004</v>
      </c>
      <c r="AI219" s="3">
        <v>-697.24940000000004</v>
      </c>
      <c r="AJ219" s="3">
        <v>0</v>
      </c>
      <c r="AK219" s="4">
        <v>0.75823219574663181</v>
      </c>
      <c r="AL219" s="3">
        <v>0</v>
      </c>
      <c r="AM219" s="4">
        <v>0</v>
      </c>
      <c r="AN219" s="6">
        <v>0</v>
      </c>
      <c r="AO219" s="10">
        <f t="shared" si="3"/>
        <v>75.828722132156201</v>
      </c>
    </row>
    <row r="220" spans="1:41" ht="51" outlineLevel="3">
      <c r="A220" s="7" t="s">
        <v>51</v>
      </c>
      <c r="B220" s="8" t="s">
        <v>86</v>
      </c>
      <c r="C220" s="8" t="s">
        <v>87</v>
      </c>
      <c r="D220" s="8" t="s">
        <v>300</v>
      </c>
      <c r="E220" s="8" t="s">
        <v>86</v>
      </c>
      <c r="F220" s="8" t="s">
        <v>86</v>
      </c>
      <c r="G220" s="8"/>
      <c r="H220" s="8"/>
      <c r="I220" s="8"/>
      <c r="J220" s="8"/>
      <c r="K220" s="8"/>
      <c r="L220" s="8"/>
      <c r="M220" s="9">
        <v>0</v>
      </c>
      <c r="N220" s="9">
        <v>220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93.3</v>
      </c>
      <c r="AF220" s="3">
        <v>0</v>
      </c>
      <c r="AG220" s="3">
        <v>0</v>
      </c>
      <c r="AH220" s="3">
        <v>93.335999999999999</v>
      </c>
      <c r="AI220" s="3">
        <v>-93.335999999999999</v>
      </c>
      <c r="AJ220" s="3">
        <v>0</v>
      </c>
      <c r="AK220" s="4">
        <v>0.42425454545454544</v>
      </c>
      <c r="AL220" s="3">
        <v>0</v>
      </c>
      <c r="AM220" s="4">
        <v>0</v>
      </c>
      <c r="AN220" s="6">
        <v>0</v>
      </c>
      <c r="AO220" s="10">
        <f t="shared" si="3"/>
        <v>42.409090909090907</v>
      </c>
    </row>
    <row r="221" spans="1:41" ht="25.5" outlineLevel="3">
      <c r="A221" s="7" t="s">
        <v>52</v>
      </c>
      <c r="B221" s="8" t="s">
        <v>86</v>
      </c>
      <c r="C221" s="8" t="s">
        <v>87</v>
      </c>
      <c r="D221" s="8" t="s">
        <v>301</v>
      </c>
      <c r="E221" s="8" t="s">
        <v>86</v>
      </c>
      <c r="F221" s="8" t="s">
        <v>86</v>
      </c>
      <c r="G221" s="8"/>
      <c r="H221" s="8"/>
      <c r="I221" s="8"/>
      <c r="J221" s="8"/>
      <c r="K221" s="8"/>
      <c r="L221" s="8"/>
      <c r="M221" s="9">
        <v>0</v>
      </c>
      <c r="N221" s="9">
        <v>66.8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44.5</v>
      </c>
      <c r="AF221" s="3">
        <v>0</v>
      </c>
      <c r="AG221" s="3">
        <v>0</v>
      </c>
      <c r="AH221" s="3">
        <v>44.454000000000001</v>
      </c>
      <c r="AI221" s="3">
        <v>-44.454000000000001</v>
      </c>
      <c r="AJ221" s="3">
        <v>0</v>
      </c>
      <c r="AK221" s="4">
        <v>0.66547904191616769</v>
      </c>
      <c r="AL221" s="3">
        <v>0</v>
      </c>
      <c r="AM221" s="4">
        <v>0</v>
      </c>
      <c r="AN221" s="6">
        <v>0</v>
      </c>
      <c r="AO221" s="10">
        <f t="shared" si="3"/>
        <v>66.616766467065872</v>
      </c>
    </row>
    <row r="222" spans="1:41" ht="13.5" customHeight="1" outlineLevel="3">
      <c r="A222" s="7" t="s">
        <v>53</v>
      </c>
      <c r="B222" s="8" t="s">
        <v>86</v>
      </c>
      <c r="C222" s="8" t="s">
        <v>87</v>
      </c>
      <c r="D222" s="8" t="s">
        <v>302</v>
      </c>
      <c r="E222" s="8" t="s">
        <v>86</v>
      </c>
      <c r="F222" s="8" t="s">
        <v>86</v>
      </c>
      <c r="G222" s="8"/>
      <c r="H222" s="8"/>
      <c r="I222" s="8"/>
      <c r="J222" s="8"/>
      <c r="K222" s="8"/>
      <c r="L222" s="8"/>
      <c r="M222" s="9">
        <v>0</v>
      </c>
      <c r="N222" s="9">
        <v>160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87.3</v>
      </c>
      <c r="AF222" s="3">
        <v>0</v>
      </c>
      <c r="AG222" s="3">
        <v>0</v>
      </c>
      <c r="AH222" s="3">
        <v>87.285499999999999</v>
      </c>
      <c r="AI222" s="3">
        <v>-87.285499999999999</v>
      </c>
      <c r="AJ222" s="3">
        <v>0</v>
      </c>
      <c r="AK222" s="4">
        <v>0.54553437500000002</v>
      </c>
      <c r="AL222" s="3">
        <v>0</v>
      </c>
      <c r="AM222" s="4">
        <v>0</v>
      </c>
      <c r="AN222" s="6">
        <v>0</v>
      </c>
      <c r="AO222" s="10">
        <f t="shared" si="3"/>
        <v>54.5625</v>
      </c>
    </row>
    <row r="223" spans="1:41" ht="25.5" outlineLevel="3">
      <c r="A223" s="7" t="s">
        <v>39</v>
      </c>
      <c r="B223" s="8" t="s">
        <v>86</v>
      </c>
      <c r="C223" s="8" t="s">
        <v>87</v>
      </c>
      <c r="D223" s="8" t="s">
        <v>303</v>
      </c>
      <c r="E223" s="8" t="s">
        <v>86</v>
      </c>
      <c r="F223" s="8" t="s">
        <v>86</v>
      </c>
      <c r="G223" s="8"/>
      <c r="H223" s="8"/>
      <c r="I223" s="8"/>
      <c r="J223" s="8"/>
      <c r="K223" s="8"/>
      <c r="L223" s="8"/>
      <c r="M223" s="9">
        <v>0</v>
      </c>
      <c r="N223" s="9">
        <v>472.7724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472.2</v>
      </c>
      <c r="AF223" s="3">
        <v>0</v>
      </c>
      <c r="AG223" s="3">
        <v>0</v>
      </c>
      <c r="AH223" s="3">
        <v>472.1739</v>
      </c>
      <c r="AI223" s="3">
        <v>-472.1739</v>
      </c>
      <c r="AJ223" s="3">
        <v>0</v>
      </c>
      <c r="AK223" s="4">
        <v>0.99873406315597102</v>
      </c>
      <c r="AL223" s="3">
        <v>0</v>
      </c>
      <c r="AM223" s="4">
        <v>0</v>
      </c>
      <c r="AN223" s="6">
        <v>0</v>
      </c>
      <c r="AO223" s="10">
        <f t="shared" si="3"/>
        <v>99.878926942435726</v>
      </c>
    </row>
    <row r="224" spans="1:41" ht="15" customHeight="1" outlineLevel="2">
      <c r="A224" s="7" t="s">
        <v>54</v>
      </c>
      <c r="B224" s="8" t="s">
        <v>86</v>
      </c>
      <c r="C224" s="8" t="s">
        <v>87</v>
      </c>
      <c r="D224" s="8" t="s">
        <v>304</v>
      </c>
      <c r="E224" s="8" t="s">
        <v>86</v>
      </c>
      <c r="F224" s="8" t="s">
        <v>86</v>
      </c>
      <c r="G224" s="8"/>
      <c r="H224" s="8"/>
      <c r="I224" s="8"/>
      <c r="J224" s="8"/>
      <c r="K224" s="8"/>
      <c r="L224" s="8"/>
      <c r="M224" s="9">
        <v>0</v>
      </c>
      <c r="N224" s="9">
        <v>200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112.9</v>
      </c>
      <c r="AF224" s="3">
        <v>0</v>
      </c>
      <c r="AG224" s="3">
        <v>0</v>
      </c>
      <c r="AH224" s="3">
        <v>112.91</v>
      </c>
      <c r="AI224" s="3">
        <v>-112.91</v>
      </c>
      <c r="AJ224" s="3">
        <v>0</v>
      </c>
      <c r="AK224" s="4">
        <v>0.56455</v>
      </c>
      <c r="AL224" s="3">
        <v>0</v>
      </c>
      <c r="AM224" s="4">
        <v>0</v>
      </c>
      <c r="AN224" s="6">
        <v>0</v>
      </c>
      <c r="AO224" s="10">
        <f t="shared" si="3"/>
        <v>56.45</v>
      </c>
    </row>
    <row r="225" spans="1:41" ht="25.5" outlineLevel="2">
      <c r="A225" s="7" t="s">
        <v>55</v>
      </c>
      <c r="B225" s="8" t="s">
        <v>86</v>
      </c>
      <c r="C225" s="8" t="s">
        <v>87</v>
      </c>
      <c r="D225" s="8" t="s">
        <v>305</v>
      </c>
      <c r="E225" s="8" t="s">
        <v>86</v>
      </c>
      <c r="F225" s="8" t="s">
        <v>86</v>
      </c>
      <c r="G225" s="8"/>
      <c r="H225" s="8"/>
      <c r="I225" s="8"/>
      <c r="J225" s="8"/>
      <c r="K225" s="8"/>
      <c r="L225" s="8"/>
      <c r="M225" s="9">
        <v>0</v>
      </c>
      <c r="N225" s="9">
        <v>44.3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44.2</v>
      </c>
      <c r="AF225" s="3">
        <v>0</v>
      </c>
      <c r="AG225" s="3">
        <v>0</v>
      </c>
      <c r="AH225" s="3">
        <v>44.2425</v>
      </c>
      <c r="AI225" s="3">
        <v>-44.2425</v>
      </c>
      <c r="AJ225" s="3">
        <v>0</v>
      </c>
      <c r="AK225" s="4">
        <v>0.99870203160270876</v>
      </c>
      <c r="AL225" s="3">
        <v>0</v>
      </c>
      <c r="AM225" s="4">
        <v>0</v>
      </c>
      <c r="AN225" s="6">
        <v>0</v>
      </c>
      <c r="AO225" s="10">
        <f t="shared" si="3"/>
        <v>99.774266365688504</v>
      </c>
    </row>
    <row r="226" spans="1:41" ht="51" outlineLevel="2">
      <c r="A226" s="7" t="s">
        <v>340</v>
      </c>
      <c r="B226" s="8" t="s">
        <v>86</v>
      </c>
      <c r="C226" s="8" t="s">
        <v>87</v>
      </c>
      <c r="D226" s="8" t="s">
        <v>306</v>
      </c>
      <c r="E226" s="8" t="s">
        <v>86</v>
      </c>
      <c r="F226" s="8" t="s">
        <v>86</v>
      </c>
      <c r="G226" s="8"/>
      <c r="H226" s="8"/>
      <c r="I226" s="8"/>
      <c r="J226" s="8"/>
      <c r="K226" s="8"/>
      <c r="L226" s="8"/>
      <c r="M226" s="9">
        <v>0</v>
      </c>
      <c r="N226" s="9">
        <v>50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f>AE227</f>
        <v>11.4</v>
      </c>
      <c r="AF226" s="3">
        <v>0</v>
      </c>
      <c r="AG226" s="3">
        <v>0</v>
      </c>
      <c r="AH226" s="3">
        <v>11.385</v>
      </c>
      <c r="AI226" s="3">
        <v>-11.385</v>
      </c>
      <c r="AJ226" s="3">
        <v>0</v>
      </c>
      <c r="AK226" s="4">
        <v>0.22770000000000001</v>
      </c>
      <c r="AL226" s="3">
        <v>0</v>
      </c>
      <c r="AM226" s="4">
        <v>0</v>
      </c>
      <c r="AN226" s="6">
        <v>0</v>
      </c>
      <c r="AO226" s="10">
        <f t="shared" si="3"/>
        <v>22.8</v>
      </c>
    </row>
    <row r="227" spans="1:41" ht="38.25" outlineLevel="3">
      <c r="A227" s="7" t="s">
        <v>70</v>
      </c>
      <c r="B227" s="8" t="s">
        <v>86</v>
      </c>
      <c r="C227" s="8" t="s">
        <v>87</v>
      </c>
      <c r="D227" s="8" t="s">
        <v>307</v>
      </c>
      <c r="E227" s="8" t="s">
        <v>86</v>
      </c>
      <c r="F227" s="8" t="s">
        <v>86</v>
      </c>
      <c r="G227" s="8"/>
      <c r="H227" s="8"/>
      <c r="I227" s="8"/>
      <c r="J227" s="8"/>
      <c r="K227" s="8"/>
      <c r="L227" s="8"/>
      <c r="M227" s="9">
        <v>0</v>
      </c>
      <c r="N227" s="9">
        <v>50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11.4</v>
      </c>
      <c r="AF227" s="3">
        <v>0</v>
      </c>
      <c r="AG227" s="3">
        <v>0</v>
      </c>
      <c r="AH227" s="3">
        <v>11.385</v>
      </c>
      <c r="AI227" s="3">
        <v>-11.385</v>
      </c>
      <c r="AJ227" s="3">
        <v>0</v>
      </c>
      <c r="AK227" s="4">
        <v>0.22770000000000001</v>
      </c>
      <c r="AL227" s="3">
        <v>0</v>
      </c>
      <c r="AM227" s="4">
        <v>0</v>
      </c>
      <c r="AN227" s="6">
        <v>0</v>
      </c>
      <c r="AO227" s="10">
        <f t="shared" si="3"/>
        <v>22.8</v>
      </c>
    </row>
    <row r="228" spans="1:41" ht="25.5" outlineLevel="2">
      <c r="A228" s="7" t="s">
        <v>56</v>
      </c>
      <c r="B228" s="8" t="s">
        <v>86</v>
      </c>
      <c r="C228" s="8" t="s">
        <v>87</v>
      </c>
      <c r="D228" s="8" t="s">
        <v>308</v>
      </c>
      <c r="E228" s="8" t="s">
        <v>86</v>
      </c>
      <c r="F228" s="8" t="s">
        <v>86</v>
      </c>
      <c r="G228" s="8"/>
      <c r="H228" s="8"/>
      <c r="I228" s="8"/>
      <c r="J228" s="8"/>
      <c r="K228" s="8"/>
      <c r="L228" s="8"/>
      <c r="M228" s="9">
        <v>0</v>
      </c>
      <c r="N228" s="9">
        <v>72.3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f>AE229</f>
        <v>44.8</v>
      </c>
      <c r="AF228" s="3">
        <v>0</v>
      </c>
      <c r="AG228" s="3">
        <v>0</v>
      </c>
      <c r="AH228" s="3">
        <v>44.784700000000001</v>
      </c>
      <c r="AI228" s="3">
        <v>-44.784700000000001</v>
      </c>
      <c r="AJ228" s="3">
        <v>0</v>
      </c>
      <c r="AK228" s="4">
        <v>0.61942876901798061</v>
      </c>
      <c r="AL228" s="3">
        <v>0</v>
      </c>
      <c r="AM228" s="4">
        <v>0</v>
      </c>
      <c r="AN228" s="6">
        <v>0</v>
      </c>
      <c r="AO228" s="10">
        <f t="shared" si="3"/>
        <v>61.964038727524205</v>
      </c>
    </row>
    <row r="229" spans="1:41" outlineLevel="3">
      <c r="A229" s="7" t="s">
        <v>57</v>
      </c>
      <c r="B229" s="8" t="s">
        <v>86</v>
      </c>
      <c r="C229" s="8" t="s">
        <v>87</v>
      </c>
      <c r="D229" s="8" t="s">
        <v>309</v>
      </c>
      <c r="E229" s="8" t="s">
        <v>86</v>
      </c>
      <c r="F229" s="8" t="s">
        <v>86</v>
      </c>
      <c r="G229" s="8"/>
      <c r="H229" s="8"/>
      <c r="I229" s="8"/>
      <c r="J229" s="8"/>
      <c r="K229" s="8"/>
      <c r="L229" s="8"/>
      <c r="M229" s="9">
        <v>0</v>
      </c>
      <c r="N229" s="9">
        <v>72.3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44.8</v>
      </c>
      <c r="AF229" s="3">
        <v>0</v>
      </c>
      <c r="AG229" s="3">
        <v>0</v>
      </c>
      <c r="AH229" s="3">
        <v>44.784700000000001</v>
      </c>
      <c r="AI229" s="3">
        <v>-44.784700000000001</v>
      </c>
      <c r="AJ229" s="3">
        <v>0</v>
      </c>
      <c r="AK229" s="4">
        <v>0.61942876901798061</v>
      </c>
      <c r="AL229" s="3">
        <v>0</v>
      </c>
      <c r="AM229" s="4">
        <v>0</v>
      </c>
      <c r="AN229" s="6">
        <v>0</v>
      </c>
      <c r="AO229" s="10">
        <f t="shared" si="3"/>
        <v>61.964038727524205</v>
      </c>
    </row>
    <row r="230" spans="1:41" ht="51" outlineLevel="3">
      <c r="A230" s="7" t="s">
        <v>58</v>
      </c>
      <c r="B230" s="8" t="s">
        <v>86</v>
      </c>
      <c r="C230" s="8" t="s">
        <v>87</v>
      </c>
      <c r="D230" s="8" t="s">
        <v>310</v>
      </c>
      <c r="E230" s="8" t="s">
        <v>86</v>
      </c>
      <c r="F230" s="8" t="s">
        <v>86</v>
      </c>
      <c r="G230" s="8"/>
      <c r="H230" s="8"/>
      <c r="I230" s="8"/>
      <c r="J230" s="8"/>
      <c r="K230" s="8"/>
      <c r="L230" s="8"/>
      <c r="M230" s="9">
        <v>0</v>
      </c>
      <c r="N230" s="9">
        <v>18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9.8000000000000007</v>
      </c>
      <c r="AF230" s="3">
        <v>0</v>
      </c>
      <c r="AG230" s="3">
        <v>0</v>
      </c>
      <c r="AH230" s="3">
        <v>9.8030000000000008</v>
      </c>
      <c r="AI230" s="3">
        <v>-9.8030000000000008</v>
      </c>
      <c r="AJ230" s="3">
        <v>0</v>
      </c>
      <c r="AK230" s="4">
        <v>0.54461111111111116</v>
      </c>
      <c r="AL230" s="3">
        <v>0</v>
      </c>
      <c r="AM230" s="4">
        <v>0</v>
      </c>
      <c r="AN230" s="6">
        <v>0</v>
      </c>
      <c r="AO230" s="10">
        <f t="shared" si="3"/>
        <v>54.44444444444445</v>
      </c>
    </row>
    <row r="231" spans="1:41" ht="25.5" outlineLevel="3">
      <c r="A231" s="7" t="s">
        <v>59</v>
      </c>
      <c r="B231" s="8" t="s">
        <v>86</v>
      </c>
      <c r="C231" s="8" t="s">
        <v>87</v>
      </c>
      <c r="D231" s="8" t="s">
        <v>311</v>
      </c>
      <c r="E231" s="8" t="s">
        <v>86</v>
      </c>
      <c r="F231" s="8" t="s">
        <v>86</v>
      </c>
      <c r="G231" s="8"/>
      <c r="H231" s="8"/>
      <c r="I231" s="8"/>
      <c r="J231" s="8"/>
      <c r="K231" s="8"/>
      <c r="L231" s="8"/>
      <c r="M231" s="9">
        <v>0</v>
      </c>
      <c r="N231" s="9">
        <v>559.79999999999995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3">
        <v>0</v>
      </c>
      <c r="AG231" s="3">
        <v>0</v>
      </c>
      <c r="AH231" s="3">
        <v>0</v>
      </c>
      <c r="AI231" s="3">
        <v>0</v>
      </c>
      <c r="AJ231" s="3">
        <v>0</v>
      </c>
      <c r="AK231" s="4">
        <v>0</v>
      </c>
      <c r="AL231" s="3">
        <v>0</v>
      </c>
      <c r="AM231" s="4">
        <v>0</v>
      </c>
      <c r="AN231" s="6">
        <v>0</v>
      </c>
      <c r="AO231" s="10">
        <f t="shared" si="3"/>
        <v>0</v>
      </c>
    </row>
    <row r="232" spans="1:41" ht="51" outlineLevel="3">
      <c r="A232" s="7" t="s">
        <v>69</v>
      </c>
      <c r="B232" s="8" t="s">
        <v>86</v>
      </c>
      <c r="C232" s="8" t="s">
        <v>87</v>
      </c>
      <c r="D232" s="8" t="s">
        <v>312</v>
      </c>
      <c r="E232" s="8" t="s">
        <v>86</v>
      </c>
      <c r="F232" s="8" t="s">
        <v>86</v>
      </c>
      <c r="G232" s="8"/>
      <c r="H232" s="8"/>
      <c r="I232" s="8"/>
      <c r="J232" s="8"/>
      <c r="K232" s="8"/>
      <c r="L232" s="8"/>
      <c r="M232" s="9">
        <v>0</v>
      </c>
      <c r="N232" s="9">
        <v>0.6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0.1</v>
      </c>
      <c r="AF232" s="3">
        <v>0</v>
      </c>
      <c r="AG232" s="3">
        <v>0</v>
      </c>
      <c r="AH232" s="3">
        <v>0.115</v>
      </c>
      <c r="AI232" s="3">
        <v>-0.115</v>
      </c>
      <c r="AJ232" s="3">
        <v>0</v>
      </c>
      <c r="AK232" s="4">
        <v>0.19166666666666668</v>
      </c>
      <c r="AL232" s="3">
        <v>0</v>
      </c>
      <c r="AM232" s="4">
        <v>0</v>
      </c>
      <c r="AN232" s="6">
        <v>0</v>
      </c>
      <c r="AO232" s="10">
        <f t="shared" si="3"/>
        <v>16.666666666666668</v>
      </c>
    </row>
    <row r="233" spans="1:41" ht="89.25" outlineLevel="3">
      <c r="A233" s="7" t="s">
        <v>60</v>
      </c>
      <c r="B233" s="8" t="s">
        <v>86</v>
      </c>
      <c r="C233" s="8" t="s">
        <v>87</v>
      </c>
      <c r="D233" s="8" t="s">
        <v>313</v>
      </c>
      <c r="E233" s="8" t="s">
        <v>86</v>
      </c>
      <c r="F233" s="8" t="s">
        <v>86</v>
      </c>
      <c r="G233" s="8"/>
      <c r="H233" s="8"/>
      <c r="I233" s="8"/>
      <c r="J233" s="8"/>
      <c r="K233" s="8"/>
      <c r="L233" s="8"/>
      <c r="M233" s="9">
        <v>0</v>
      </c>
      <c r="N233" s="9">
        <v>328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296.10000000000002</v>
      </c>
      <c r="AF233" s="3">
        <v>0</v>
      </c>
      <c r="AG233" s="3">
        <v>0</v>
      </c>
      <c r="AH233" s="3">
        <v>296.065</v>
      </c>
      <c r="AI233" s="3">
        <v>-296.065</v>
      </c>
      <c r="AJ233" s="3">
        <v>0</v>
      </c>
      <c r="AK233" s="4">
        <v>0.90263719512195117</v>
      </c>
      <c r="AL233" s="3">
        <v>0</v>
      </c>
      <c r="AM233" s="4">
        <v>0</v>
      </c>
      <c r="AN233" s="6">
        <v>0</v>
      </c>
      <c r="AO233" s="10">
        <f t="shared" si="3"/>
        <v>90.274390243902445</v>
      </c>
    </row>
    <row r="234" spans="1:41" ht="51">
      <c r="A234" s="12" t="s">
        <v>61</v>
      </c>
      <c r="B234" s="13" t="s">
        <v>86</v>
      </c>
      <c r="C234" s="13" t="s">
        <v>87</v>
      </c>
      <c r="D234" s="13" t="s">
        <v>314</v>
      </c>
      <c r="E234" s="13" t="s">
        <v>86</v>
      </c>
      <c r="F234" s="13" t="s">
        <v>86</v>
      </c>
      <c r="G234" s="13"/>
      <c r="H234" s="13"/>
      <c r="I234" s="13"/>
      <c r="J234" s="13"/>
      <c r="K234" s="13"/>
      <c r="L234" s="13"/>
      <c r="M234" s="14">
        <v>0</v>
      </c>
      <c r="N234" s="14">
        <f>N235+N237</f>
        <v>21340.400000000001</v>
      </c>
      <c r="O234" s="14">
        <v>0</v>
      </c>
      <c r="P234" s="14">
        <v>0</v>
      </c>
      <c r="Q234" s="14">
        <v>0</v>
      </c>
      <c r="R234" s="14">
        <v>0</v>
      </c>
      <c r="S234" s="14">
        <v>0</v>
      </c>
      <c r="T234" s="14">
        <v>0</v>
      </c>
      <c r="U234" s="14">
        <v>0</v>
      </c>
      <c r="V234" s="14">
        <v>0</v>
      </c>
      <c r="W234" s="14">
        <v>0</v>
      </c>
      <c r="X234" s="14">
        <v>0</v>
      </c>
      <c r="Y234" s="14">
        <v>0</v>
      </c>
      <c r="Z234" s="14">
        <v>0</v>
      </c>
      <c r="AA234" s="14">
        <v>0</v>
      </c>
      <c r="AB234" s="14">
        <v>0</v>
      </c>
      <c r="AC234" s="14">
        <v>0</v>
      </c>
      <c r="AD234" s="14">
        <v>0</v>
      </c>
      <c r="AE234" s="14">
        <f>AE235+AE237</f>
        <v>15347.9</v>
      </c>
      <c r="AF234" s="15">
        <v>0</v>
      </c>
      <c r="AG234" s="15">
        <v>0</v>
      </c>
      <c r="AH234" s="15">
        <v>15347.8843</v>
      </c>
      <c r="AI234" s="15">
        <v>-15347.8843</v>
      </c>
      <c r="AJ234" s="15">
        <v>0</v>
      </c>
      <c r="AK234" s="16">
        <v>0.71919291345408654</v>
      </c>
      <c r="AL234" s="15">
        <v>0</v>
      </c>
      <c r="AM234" s="16">
        <v>0</v>
      </c>
      <c r="AN234" s="17">
        <v>0</v>
      </c>
      <c r="AO234" s="18">
        <f t="shared" si="3"/>
        <v>71.919457929560821</v>
      </c>
    </row>
    <row r="235" spans="1:41" ht="25.5" outlineLevel="2">
      <c r="A235" s="7" t="s">
        <v>358</v>
      </c>
      <c r="B235" s="8" t="s">
        <v>86</v>
      </c>
      <c r="C235" s="8" t="s">
        <v>87</v>
      </c>
      <c r="D235" s="8" t="s">
        <v>315</v>
      </c>
      <c r="E235" s="8" t="s">
        <v>86</v>
      </c>
      <c r="F235" s="8" t="s">
        <v>86</v>
      </c>
      <c r="G235" s="8"/>
      <c r="H235" s="8"/>
      <c r="I235" s="8"/>
      <c r="J235" s="8"/>
      <c r="K235" s="8"/>
      <c r="L235" s="8"/>
      <c r="M235" s="9">
        <v>0</v>
      </c>
      <c r="N235" s="9">
        <v>6711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5264.4</v>
      </c>
      <c r="AF235" s="3">
        <v>0</v>
      </c>
      <c r="AG235" s="3">
        <v>0</v>
      </c>
      <c r="AH235" s="3">
        <v>5264.4332999999997</v>
      </c>
      <c r="AI235" s="3">
        <v>-5264.4332999999997</v>
      </c>
      <c r="AJ235" s="3">
        <v>0</v>
      </c>
      <c r="AK235" s="4">
        <v>0.78444841305319624</v>
      </c>
      <c r="AL235" s="3">
        <v>0</v>
      </c>
      <c r="AM235" s="4">
        <v>0</v>
      </c>
      <c r="AN235" s="6">
        <v>0</v>
      </c>
      <c r="AO235" s="10">
        <f t="shared" si="3"/>
        <v>78.444345105051411</v>
      </c>
    </row>
    <row r="236" spans="1:41" outlineLevel="3">
      <c r="A236" s="7" t="s">
        <v>359</v>
      </c>
      <c r="B236" s="8" t="s">
        <v>86</v>
      </c>
      <c r="C236" s="8" t="s">
        <v>87</v>
      </c>
      <c r="D236" s="8" t="s">
        <v>316</v>
      </c>
      <c r="E236" s="8" t="s">
        <v>86</v>
      </c>
      <c r="F236" s="8" t="s">
        <v>86</v>
      </c>
      <c r="G236" s="8"/>
      <c r="H236" s="8"/>
      <c r="I236" s="8"/>
      <c r="J236" s="8"/>
      <c r="K236" s="8"/>
      <c r="L236" s="8"/>
      <c r="M236" s="9">
        <v>0</v>
      </c>
      <c r="N236" s="9">
        <v>6711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5264.4</v>
      </c>
      <c r="AF236" s="3">
        <v>0</v>
      </c>
      <c r="AG236" s="3">
        <v>0</v>
      </c>
      <c r="AH236" s="3">
        <v>5264.4332999999997</v>
      </c>
      <c r="AI236" s="3">
        <v>-5264.4332999999997</v>
      </c>
      <c r="AJ236" s="3">
        <v>0</v>
      </c>
      <c r="AK236" s="4">
        <v>0.78444841305319624</v>
      </c>
      <c r="AL236" s="3">
        <v>0</v>
      </c>
      <c r="AM236" s="4">
        <v>0</v>
      </c>
      <c r="AN236" s="6">
        <v>0</v>
      </c>
      <c r="AO236" s="10">
        <f t="shared" si="3"/>
        <v>78.444345105051411</v>
      </c>
    </row>
    <row r="237" spans="1:41" outlineLevel="2">
      <c r="A237" s="7" t="s">
        <v>62</v>
      </c>
      <c r="B237" s="8" t="s">
        <v>86</v>
      </c>
      <c r="C237" s="8" t="s">
        <v>87</v>
      </c>
      <c r="D237" s="8" t="s">
        <v>317</v>
      </c>
      <c r="E237" s="8" t="s">
        <v>86</v>
      </c>
      <c r="F237" s="8" t="s">
        <v>86</v>
      </c>
      <c r="G237" s="8"/>
      <c r="H237" s="8"/>
      <c r="I237" s="8"/>
      <c r="J237" s="8"/>
      <c r="K237" s="8"/>
      <c r="L237" s="8"/>
      <c r="M237" s="9">
        <v>0</v>
      </c>
      <c r="N237" s="9">
        <v>14629.4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10083.5</v>
      </c>
      <c r="AF237" s="3">
        <v>0</v>
      </c>
      <c r="AG237" s="3">
        <v>0</v>
      </c>
      <c r="AH237" s="3">
        <v>10083.450999999999</v>
      </c>
      <c r="AI237" s="3">
        <v>-10083.450999999999</v>
      </c>
      <c r="AJ237" s="3">
        <v>0</v>
      </c>
      <c r="AK237" s="4">
        <v>0.6892580677592608</v>
      </c>
      <c r="AL237" s="3">
        <v>0</v>
      </c>
      <c r="AM237" s="4">
        <v>0</v>
      </c>
      <c r="AN237" s="6">
        <v>0</v>
      </c>
      <c r="AO237" s="10">
        <f t="shared" si="3"/>
        <v>68.926271754138924</v>
      </c>
    </row>
    <row r="238" spans="1:41" ht="51">
      <c r="A238" s="12" t="s">
        <v>63</v>
      </c>
      <c r="B238" s="13" t="s">
        <v>86</v>
      </c>
      <c r="C238" s="13" t="s">
        <v>87</v>
      </c>
      <c r="D238" s="13" t="s">
        <v>318</v>
      </c>
      <c r="E238" s="13" t="s">
        <v>86</v>
      </c>
      <c r="F238" s="13" t="s">
        <v>86</v>
      </c>
      <c r="G238" s="13"/>
      <c r="H238" s="13"/>
      <c r="I238" s="13"/>
      <c r="J238" s="13"/>
      <c r="K238" s="13"/>
      <c r="L238" s="13"/>
      <c r="M238" s="14">
        <v>0</v>
      </c>
      <c r="N238" s="14">
        <v>14777.5</v>
      </c>
      <c r="O238" s="14">
        <v>0</v>
      </c>
      <c r="P238" s="14">
        <v>0</v>
      </c>
      <c r="Q238" s="14">
        <v>0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  <c r="W238" s="14">
        <v>0</v>
      </c>
      <c r="X238" s="14">
        <v>0</v>
      </c>
      <c r="Y238" s="14">
        <v>0</v>
      </c>
      <c r="Z238" s="14">
        <v>0</v>
      </c>
      <c r="AA238" s="14">
        <v>0</v>
      </c>
      <c r="AB238" s="14">
        <v>0</v>
      </c>
      <c r="AC238" s="14">
        <v>0</v>
      </c>
      <c r="AD238" s="14">
        <v>0</v>
      </c>
      <c r="AE238" s="14">
        <f>AE239+AE241+AE243</f>
        <v>132.30000000000001</v>
      </c>
      <c r="AF238" s="15">
        <v>0</v>
      </c>
      <c r="AG238" s="15">
        <v>0</v>
      </c>
      <c r="AH238" s="15">
        <v>132.30019999999999</v>
      </c>
      <c r="AI238" s="15">
        <v>-132.30019999999999</v>
      </c>
      <c r="AJ238" s="15">
        <v>0</v>
      </c>
      <c r="AK238" s="16">
        <v>8.9528194571608568E-3</v>
      </c>
      <c r="AL238" s="15">
        <v>0</v>
      </c>
      <c r="AM238" s="16">
        <v>0</v>
      </c>
      <c r="AN238" s="17">
        <v>0</v>
      </c>
      <c r="AO238" s="18">
        <f t="shared" si="3"/>
        <v>0.89527998646591112</v>
      </c>
    </row>
    <row r="239" spans="1:41" outlineLevel="2">
      <c r="A239" s="7" t="s">
        <v>338</v>
      </c>
      <c r="B239" s="8" t="s">
        <v>86</v>
      </c>
      <c r="C239" s="8" t="s">
        <v>87</v>
      </c>
      <c r="D239" s="8" t="s">
        <v>319</v>
      </c>
      <c r="E239" s="8" t="s">
        <v>86</v>
      </c>
      <c r="F239" s="8" t="s">
        <v>86</v>
      </c>
      <c r="G239" s="8"/>
      <c r="H239" s="8"/>
      <c r="I239" s="8"/>
      <c r="J239" s="8"/>
      <c r="K239" s="8"/>
      <c r="L239" s="8"/>
      <c r="M239" s="9">
        <v>0</v>
      </c>
      <c r="N239" s="9">
        <v>20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0</v>
      </c>
      <c r="AF239" s="3">
        <v>0</v>
      </c>
      <c r="AG239" s="3">
        <v>0</v>
      </c>
      <c r="AH239" s="3">
        <v>0</v>
      </c>
      <c r="AI239" s="3">
        <v>0</v>
      </c>
      <c r="AJ239" s="3">
        <v>0</v>
      </c>
      <c r="AK239" s="4">
        <v>0</v>
      </c>
      <c r="AL239" s="3">
        <v>0</v>
      </c>
      <c r="AM239" s="4">
        <v>0</v>
      </c>
      <c r="AN239" s="6">
        <v>0</v>
      </c>
      <c r="AO239" s="10">
        <f t="shared" si="3"/>
        <v>0</v>
      </c>
    </row>
    <row r="240" spans="1:41" ht="40.5" customHeight="1" outlineLevel="3">
      <c r="A240" s="7" t="s">
        <v>64</v>
      </c>
      <c r="B240" s="8" t="s">
        <v>86</v>
      </c>
      <c r="C240" s="8" t="s">
        <v>87</v>
      </c>
      <c r="D240" s="8" t="s">
        <v>320</v>
      </c>
      <c r="E240" s="8" t="s">
        <v>86</v>
      </c>
      <c r="F240" s="8" t="s">
        <v>86</v>
      </c>
      <c r="G240" s="8"/>
      <c r="H240" s="8"/>
      <c r="I240" s="8"/>
      <c r="J240" s="8"/>
      <c r="K240" s="8"/>
      <c r="L240" s="8"/>
      <c r="M240" s="9">
        <v>0</v>
      </c>
      <c r="N240" s="9">
        <v>20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0</v>
      </c>
      <c r="AK240" s="4">
        <v>0</v>
      </c>
      <c r="AL240" s="3">
        <v>0</v>
      </c>
      <c r="AM240" s="4">
        <v>0</v>
      </c>
      <c r="AN240" s="6">
        <v>0</v>
      </c>
      <c r="AO240" s="10">
        <f t="shared" si="3"/>
        <v>0</v>
      </c>
    </row>
    <row r="241" spans="1:41" outlineLevel="2">
      <c r="A241" s="7" t="s">
        <v>21</v>
      </c>
      <c r="B241" s="8" t="s">
        <v>86</v>
      </c>
      <c r="C241" s="8" t="s">
        <v>87</v>
      </c>
      <c r="D241" s="8" t="s">
        <v>321</v>
      </c>
      <c r="E241" s="8" t="s">
        <v>86</v>
      </c>
      <c r="F241" s="8" t="s">
        <v>86</v>
      </c>
      <c r="G241" s="8"/>
      <c r="H241" s="8"/>
      <c r="I241" s="8"/>
      <c r="J241" s="8"/>
      <c r="K241" s="8"/>
      <c r="L241" s="8"/>
      <c r="M241" s="9">
        <v>0</v>
      </c>
      <c r="N241" s="9">
        <v>298.5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f>AE242</f>
        <v>132.30000000000001</v>
      </c>
      <c r="AF241" s="3">
        <v>0</v>
      </c>
      <c r="AG241" s="3">
        <v>0</v>
      </c>
      <c r="AH241" s="3">
        <v>132.30019999999999</v>
      </c>
      <c r="AI241" s="3">
        <v>-132.30019999999999</v>
      </c>
      <c r="AJ241" s="3">
        <v>0</v>
      </c>
      <c r="AK241" s="4">
        <v>0.44321675041876046</v>
      </c>
      <c r="AL241" s="3">
        <v>0</v>
      </c>
      <c r="AM241" s="4">
        <v>0</v>
      </c>
      <c r="AN241" s="6">
        <v>0</v>
      </c>
      <c r="AO241" s="10">
        <f t="shared" si="3"/>
        <v>44.321608040201014</v>
      </c>
    </row>
    <row r="242" spans="1:41" outlineLevel="3">
      <c r="A242" s="7" t="s">
        <v>25</v>
      </c>
      <c r="B242" s="8" t="s">
        <v>86</v>
      </c>
      <c r="C242" s="8" t="s">
        <v>87</v>
      </c>
      <c r="D242" s="8" t="s">
        <v>322</v>
      </c>
      <c r="E242" s="8" t="s">
        <v>86</v>
      </c>
      <c r="F242" s="8" t="s">
        <v>86</v>
      </c>
      <c r="G242" s="8"/>
      <c r="H242" s="8"/>
      <c r="I242" s="8"/>
      <c r="J242" s="8"/>
      <c r="K242" s="8"/>
      <c r="L242" s="8"/>
      <c r="M242" s="9">
        <v>0</v>
      </c>
      <c r="N242" s="9">
        <v>298.5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132.30000000000001</v>
      </c>
      <c r="AF242" s="3">
        <v>0</v>
      </c>
      <c r="AG242" s="3">
        <v>0</v>
      </c>
      <c r="AH242" s="3">
        <v>132.30019999999999</v>
      </c>
      <c r="AI242" s="3">
        <v>-132.30019999999999</v>
      </c>
      <c r="AJ242" s="3">
        <v>0</v>
      </c>
      <c r="AK242" s="4">
        <v>0.44321675041876046</v>
      </c>
      <c r="AL242" s="3">
        <v>0</v>
      </c>
      <c r="AM242" s="4">
        <v>0</v>
      </c>
      <c r="AN242" s="6">
        <v>0</v>
      </c>
      <c r="AO242" s="10">
        <f t="shared" si="3"/>
        <v>44.321608040201014</v>
      </c>
    </row>
    <row r="243" spans="1:41" ht="25.5" outlineLevel="3">
      <c r="A243" s="7" t="s">
        <v>65</v>
      </c>
      <c r="B243" s="8" t="s">
        <v>86</v>
      </c>
      <c r="C243" s="8" t="s">
        <v>87</v>
      </c>
      <c r="D243" s="8" t="s">
        <v>323</v>
      </c>
      <c r="E243" s="8" t="s">
        <v>86</v>
      </c>
      <c r="F243" s="8" t="s">
        <v>86</v>
      </c>
      <c r="G243" s="8"/>
      <c r="H243" s="8"/>
      <c r="I243" s="8"/>
      <c r="J243" s="8"/>
      <c r="K243" s="8"/>
      <c r="L243" s="8"/>
      <c r="M243" s="9">
        <v>0</v>
      </c>
      <c r="N243" s="9">
        <v>144599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3">
        <v>0</v>
      </c>
      <c r="AG243" s="3">
        <v>0</v>
      </c>
      <c r="AH243" s="3">
        <v>0</v>
      </c>
      <c r="AI243" s="3">
        <v>0</v>
      </c>
      <c r="AJ243" s="3">
        <v>0</v>
      </c>
      <c r="AK243" s="4">
        <v>0</v>
      </c>
      <c r="AL243" s="3">
        <v>0</v>
      </c>
      <c r="AM243" s="4">
        <v>0</v>
      </c>
      <c r="AN243" s="6">
        <v>0</v>
      </c>
      <c r="AO243" s="10">
        <f t="shared" si="3"/>
        <v>0</v>
      </c>
    </row>
    <row r="244" spans="1:41" ht="52.5" customHeight="1">
      <c r="A244" s="12" t="s">
        <v>66</v>
      </c>
      <c r="B244" s="13" t="s">
        <v>86</v>
      </c>
      <c r="C244" s="13" t="s">
        <v>87</v>
      </c>
      <c r="D244" s="13" t="s">
        <v>324</v>
      </c>
      <c r="E244" s="13" t="s">
        <v>86</v>
      </c>
      <c r="F244" s="13" t="s">
        <v>86</v>
      </c>
      <c r="G244" s="13"/>
      <c r="H244" s="13"/>
      <c r="I244" s="13"/>
      <c r="J244" s="13"/>
      <c r="K244" s="13"/>
      <c r="L244" s="13"/>
      <c r="M244" s="14">
        <v>0</v>
      </c>
      <c r="N244" s="14">
        <v>1326.3</v>
      </c>
      <c r="O244" s="14">
        <v>0</v>
      </c>
      <c r="P244" s="14">
        <v>0</v>
      </c>
      <c r="Q244" s="14">
        <v>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  <c r="W244" s="14">
        <v>0</v>
      </c>
      <c r="X244" s="14">
        <v>0</v>
      </c>
      <c r="Y244" s="14">
        <v>0</v>
      </c>
      <c r="Z244" s="14">
        <v>0</v>
      </c>
      <c r="AA244" s="14">
        <v>0</v>
      </c>
      <c r="AB244" s="14">
        <v>0</v>
      </c>
      <c r="AC244" s="14">
        <v>0</v>
      </c>
      <c r="AD244" s="14">
        <v>0</v>
      </c>
      <c r="AE244" s="14">
        <f>AE245</f>
        <v>1152.5999999999999</v>
      </c>
      <c r="AF244" s="15">
        <v>0</v>
      </c>
      <c r="AG244" s="15">
        <v>0</v>
      </c>
      <c r="AH244" s="15">
        <v>1152.6339</v>
      </c>
      <c r="AI244" s="15">
        <v>-1152.6339</v>
      </c>
      <c r="AJ244" s="15">
        <v>0</v>
      </c>
      <c r="AK244" s="16">
        <v>0.86905971499660706</v>
      </c>
      <c r="AL244" s="15">
        <v>0</v>
      </c>
      <c r="AM244" s="16">
        <v>0</v>
      </c>
      <c r="AN244" s="17">
        <v>0</v>
      </c>
      <c r="AO244" s="18">
        <f t="shared" si="3"/>
        <v>86.903415516851396</v>
      </c>
    </row>
    <row r="245" spans="1:41" ht="25.5" outlineLevel="2">
      <c r="A245" s="7" t="s">
        <v>358</v>
      </c>
      <c r="B245" s="8" t="s">
        <v>86</v>
      </c>
      <c r="C245" s="8" t="s">
        <v>87</v>
      </c>
      <c r="D245" s="8" t="s">
        <v>325</v>
      </c>
      <c r="E245" s="8" t="s">
        <v>86</v>
      </c>
      <c r="F245" s="8" t="s">
        <v>86</v>
      </c>
      <c r="G245" s="8"/>
      <c r="H245" s="8"/>
      <c r="I245" s="8"/>
      <c r="J245" s="8"/>
      <c r="K245" s="8"/>
      <c r="L245" s="8"/>
      <c r="M245" s="9">
        <v>0</v>
      </c>
      <c r="N245" s="9">
        <v>1326.3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f>AE246+AE247</f>
        <v>1152.5999999999999</v>
      </c>
      <c r="AF245" s="3">
        <v>0</v>
      </c>
      <c r="AG245" s="3">
        <v>0</v>
      </c>
      <c r="AH245" s="3">
        <v>1152.6339</v>
      </c>
      <c r="AI245" s="3">
        <v>-1152.6339</v>
      </c>
      <c r="AJ245" s="3">
        <v>0</v>
      </c>
      <c r="AK245" s="4">
        <v>0.86905971499660706</v>
      </c>
      <c r="AL245" s="3">
        <v>0</v>
      </c>
      <c r="AM245" s="4">
        <v>0</v>
      </c>
      <c r="AN245" s="6">
        <v>0</v>
      </c>
      <c r="AO245" s="10">
        <f>AE245/N245*100</f>
        <v>86.903415516851396</v>
      </c>
    </row>
    <row r="246" spans="1:41" ht="25.5" outlineLevel="3">
      <c r="A246" s="7" t="s">
        <v>67</v>
      </c>
      <c r="B246" s="8" t="s">
        <v>86</v>
      </c>
      <c r="C246" s="8" t="s">
        <v>87</v>
      </c>
      <c r="D246" s="8" t="s">
        <v>326</v>
      </c>
      <c r="E246" s="8" t="s">
        <v>86</v>
      </c>
      <c r="F246" s="8" t="s">
        <v>86</v>
      </c>
      <c r="G246" s="8"/>
      <c r="H246" s="8"/>
      <c r="I246" s="8"/>
      <c r="J246" s="8"/>
      <c r="K246" s="8"/>
      <c r="L246" s="8"/>
      <c r="M246" s="9">
        <v>0</v>
      </c>
      <c r="N246" s="9">
        <v>711.5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607</v>
      </c>
      <c r="AF246" s="3">
        <v>0</v>
      </c>
      <c r="AG246" s="3">
        <v>0</v>
      </c>
      <c r="AH246" s="3">
        <v>606.98299999999995</v>
      </c>
      <c r="AI246" s="3">
        <v>-606.98299999999995</v>
      </c>
      <c r="AJ246" s="3">
        <v>0</v>
      </c>
      <c r="AK246" s="4">
        <v>0.85310330288123681</v>
      </c>
      <c r="AL246" s="3">
        <v>0</v>
      </c>
      <c r="AM246" s="4">
        <v>0</v>
      </c>
      <c r="AN246" s="6">
        <v>0</v>
      </c>
      <c r="AO246" s="10">
        <f>AE246/N246*100</f>
        <v>85.312719606465208</v>
      </c>
    </row>
    <row r="247" spans="1:41" ht="25.5" outlineLevel="3">
      <c r="A247" s="7" t="s">
        <v>68</v>
      </c>
      <c r="B247" s="8" t="s">
        <v>86</v>
      </c>
      <c r="C247" s="8" t="s">
        <v>87</v>
      </c>
      <c r="D247" s="8" t="s">
        <v>327</v>
      </c>
      <c r="E247" s="8" t="s">
        <v>86</v>
      </c>
      <c r="F247" s="8" t="s">
        <v>86</v>
      </c>
      <c r="G247" s="8"/>
      <c r="H247" s="8"/>
      <c r="I247" s="8"/>
      <c r="J247" s="8"/>
      <c r="K247" s="8"/>
      <c r="L247" s="8"/>
      <c r="M247" s="9">
        <v>0</v>
      </c>
      <c r="N247" s="9">
        <v>614.79999999999995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v>545.6</v>
      </c>
      <c r="AF247" s="3">
        <v>0</v>
      </c>
      <c r="AG247" s="3">
        <v>0</v>
      </c>
      <c r="AH247" s="3">
        <v>545.65089999999998</v>
      </c>
      <c r="AI247" s="3">
        <v>-545.65089999999998</v>
      </c>
      <c r="AJ247" s="3">
        <v>0</v>
      </c>
      <c r="AK247" s="4">
        <v>0.88752586206896555</v>
      </c>
      <c r="AL247" s="3">
        <v>0</v>
      </c>
      <c r="AM247" s="4">
        <v>0</v>
      </c>
      <c r="AN247" s="6">
        <v>0</v>
      </c>
      <c r="AO247" s="10">
        <f>AE247/N247*100</f>
        <v>88.744307091737156</v>
      </c>
    </row>
    <row r="248" spans="1:41" ht="12.75" customHeight="1">
      <c r="A248" s="57" t="s">
        <v>328</v>
      </c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19">
        <v>0</v>
      </c>
      <c r="N248" s="19">
        <f>N244+N238+N234+N207+N196+N194+N186+N159+N139+N130+N110+N103+N91+N59+N49+N8</f>
        <v>651295.60679999995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f>AE244+AE238+AE234+AE207+AE196+AE194+AE186+AE159+AE139+AE130+AE110+AE103+AE91+AE59+AE49+AE8</f>
        <v>408213.68090000004</v>
      </c>
      <c r="AF248" s="20">
        <v>0</v>
      </c>
      <c r="AG248" s="20">
        <v>0</v>
      </c>
      <c r="AH248" s="20">
        <v>408213.7341</v>
      </c>
      <c r="AI248" s="20">
        <v>-408213.7341</v>
      </c>
      <c r="AJ248" s="20">
        <v>0</v>
      </c>
      <c r="AK248" s="21">
        <v>0.62677180500953478</v>
      </c>
      <c r="AL248" s="20">
        <v>0</v>
      </c>
      <c r="AM248" s="21">
        <v>0</v>
      </c>
      <c r="AN248" s="22">
        <v>0</v>
      </c>
      <c r="AO248" s="11">
        <f>AE248/N248*100</f>
        <v>62.677174026348744</v>
      </c>
    </row>
    <row r="249" spans="1:41" ht="12.75" customHeight="1">
      <c r="A249" s="33" t="s">
        <v>82</v>
      </c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  <c r="AG249" s="34"/>
      <c r="AH249" s="34"/>
      <c r="AI249" s="34"/>
      <c r="AJ249" s="34"/>
      <c r="AK249" s="34"/>
      <c r="AL249" s="34"/>
      <c r="AM249" s="34"/>
      <c r="AN249" s="34"/>
      <c r="AO249" s="34"/>
    </row>
    <row r="250" spans="1:41" ht="6.75" customHeight="1">
      <c r="A250" s="55" t="s">
        <v>329</v>
      </c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  <c r="AB250" s="56"/>
      <c r="AC250" s="56"/>
      <c r="AD250" s="56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2"/>
    </row>
  </sheetData>
  <mergeCells count="45">
    <mergeCell ref="A250:AD250"/>
    <mergeCell ref="A248:L248"/>
    <mergeCell ref="P6:P7"/>
    <mergeCell ref="Q6:Q7"/>
    <mergeCell ref="R6:R7"/>
    <mergeCell ref="S6:S7"/>
    <mergeCell ref="T6:T7"/>
    <mergeCell ref="I6:I7"/>
    <mergeCell ref="J6:J7"/>
    <mergeCell ref="O6:O7"/>
    <mergeCell ref="B6:B7"/>
    <mergeCell ref="C6:C7"/>
    <mergeCell ref="D6:D7"/>
    <mergeCell ref="AC6:AC7"/>
    <mergeCell ref="AB6:AB7"/>
    <mergeCell ref="H6:H7"/>
    <mergeCell ref="A249:AO249"/>
    <mergeCell ref="AO6:AO7"/>
    <mergeCell ref="V6:V7"/>
    <mergeCell ref="W6:W7"/>
    <mergeCell ref="E6:E7"/>
    <mergeCell ref="AJ6:AJ7"/>
    <mergeCell ref="A6:A7"/>
    <mergeCell ref="Y6:Y7"/>
    <mergeCell ref="Z6:Z7"/>
    <mergeCell ref="G6:G7"/>
    <mergeCell ref="U6:U7"/>
    <mergeCell ref="F6:F7"/>
    <mergeCell ref="AK6:AK7"/>
    <mergeCell ref="AN6:AN7"/>
    <mergeCell ref="AI6:AI7"/>
    <mergeCell ref="AM6:AM7"/>
    <mergeCell ref="AA6:AA7"/>
    <mergeCell ref="N1:AO1"/>
    <mergeCell ref="N2:AO2"/>
    <mergeCell ref="N3:AO3"/>
    <mergeCell ref="A5:AO5"/>
    <mergeCell ref="K6:K7"/>
    <mergeCell ref="AE6:AE7"/>
    <mergeCell ref="AF6:AF7"/>
    <mergeCell ref="AL6:AL7"/>
    <mergeCell ref="M6:M7"/>
    <mergeCell ref="AG6:AG7"/>
    <mergeCell ref="N6:N7"/>
    <mergeCell ref="L6:L7"/>
  </mergeCells>
  <phoneticPr fontId="0" type="noConversion"/>
  <pageMargins left="0.59027779999999996" right="0.59027779999999996" top="0.59027779999999996" bottom="0.3" header="0.34" footer="0.28000000000000003"/>
  <pageSetup paperSize="9" scale="93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5BBAC4F-9482-47C7-BCB5-015397D7C15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User2306</cp:lastModifiedBy>
  <cp:lastPrinted>2020-10-15T05:45:30Z</cp:lastPrinted>
  <dcterms:created xsi:type="dcterms:W3CDTF">2020-10-08T13:52:30Z</dcterms:created>
  <dcterms:modified xsi:type="dcterms:W3CDTF">2020-10-30T06:41:44Z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14_50_48)(5).xlsx</vt:lpwstr>
  </property>
  <property fmtid="{D5CDD505-2E9C-101B-9397-08002B2CF9AE}" pid="3" name="Название отчета">
    <vt:lpwstr>Вариант (новый от 31.03.2017 14_50_48)(5).xlsx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20.1.1823.1318769367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