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Лист1!$A$1:$I$165</definedName>
  </definedNames>
  <calcPr calcId="124519"/>
</workbook>
</file>

<file path=xl/calcChain.xml><?xml version="1.0" encoding="utf-8"?>
<calcChain xmlns="http://schemas.openxmlformats.org/spreadsheetml/2006/main">
  <c r="H108" i="1"/>
  <c r="H113"/>
  <c r="H111" s="1"/>
  <c r="H124"/>
  <c r="H109" s="1"/>
  <c r="H123"/>
  <c r="H121" s="1"/>
  <c r="H116"/>
  <c r="H134"/>
  <c r="K134" s="1"/>
  <c r="H133"/>
  <c r="H161"/>
  <c r="H156"/>
  <c r="H126"/>
  <c r="H151"/>
  <c r="H146"/>
  <c r="K133"/>
  <c r="H141"/>
  <c r="J131"/>
  <c r="H136"/>
  <c r="H101"/>
  <c r="H99"/>
  <c r="H94" s="1"/>
  <c r="H98"/>
  <c r="H93" s="1"/>
  <c r="H24"/>
  <c r="H67"/>
  <c r="H54"/>
  <c r="H51"/>
  <c r="H47" s="1"/>
  <c r="H65"/>
  <c r="H62"/>
  <c r="H59"/>
  <c r="H56"/>
  <c r="H53"/>
  <c r="H48"/>
  <c r="K48" s="1"/>
  <c r="H131"/>
  <c r="K131" s="1"/>
  <c r="H88"/>
  <c r="H85"/>
  <c r="H82"/>
  <c r="H79"/>
  <c r="H76"/>
  <c r="H73"/>
  <c r="H71"/>
  <c r="H70"/>
  <c r="H25"/>
  <c r="H42"/>
  <c r="H39"/>
  <c r="H36"/>
  <c r="H33"/>
  <c r="H30"/>
  <c r="H27"/>
  <c r="H106" l="1"/>
  <c r="H50"/>
  <c r="H19"/>
  <c r="H20"/>
  <c r="H15" s="1"/>
  <c r="K15" s="1"/>
  <c r="H91"/>
  <c r="H96"/>
  <c r="K47"/>
  <c r="H45"/>
  <c r="K45" s="1"/>
  <c r="H22"/>
  <c r="H68"/>
  <c r="H14" l="1"/>
  <c r="K14" s="1"/>
  <c r="H17"/>
  <c r="H12" l="1"/>
  <c r="K12" s="1"/>
</calcChain>
</file>

<file path=xl/sharedStrings.xml><?xml version="1.0" encoding="utf-8"?>
<sst xmlns="http://schemas.openxmlformats.org/spreadsheetml/2006/main" count="308" uniqueCount="124">
  <si>
    <t>Срок</t>
  </si>
  <si>
    <t>Ожидаемый результат реализации          мероприятия муниципальной                 программы (краткое описание)</t>
  </si>
  <si>
    <t>№  п/п</t>
  </si>
  <si>
    <t>Ответственный исполнитель (должность)</t>
  </si>
  <si>
    <t>Источники финансиро-вания</t>
  </si>
  <si>
    <t>Финансирование  на 2020 год (тыс. рублей)</t>
  </si>
  <si>
    <t>Начало реализации</t>
  </si>
  <si>
    <t>Окончание реализации</t>
  </si>
  <si>
    <t xml:space="preserve">План мероприятий на 2020 год по реализации муниципальной программы
муниципального образования  городского округа город Вятские Поляны Кировской области
«Развитие образования» на 2020 – 2025 годы
</t>
  </si>
  <si>
    <t xml:space="preserve">Приложение  </t>
  </si>
  <si>
    <t>УТВЕРЖДЕН</t>
  </si>
  <si>
    <t>постановлением администрации</t>
  </si>
  <si>
    <t>города Вятские Поляны</t>
  </si>
  <si>
    <t xml:space="preserve">Муниципальная программа
«Развитие образования»
на 2020-2025 годы
</t>
  </si>
  <si>
    <t xml:space="preserve">01.01.2020
</t>
  </si>
  <si>
    <t>Всего, в том числе:</t>
  </si>
  <si>
    <t>федеральн. бюджет</t>
  </si>
  <si>
    <t>областной бюджет</t>
  </si>
  <si>
    <t>городской бюджет</t>
  </si>
  <si>
    <t>иные внебюджетные источники</t>
  </si>
  <si>
    <t>1.1</t>
  </si>
  <si>
    <t xml:space="preserve">Подпрограмма
«Развитие системы образования города Вятские Поляны»
на 2020-2025 годы
</t>
  </si>
  <si>
    <t xml:space="preserve">Отдельное мероприятие:  «Реализация прав на получение   общедоступного  и бесплатного      дошкольного  образования, обеспеченного  современными условиями обучения»
</t>
  </si>
  <si>
    <t>Наименование муниципальной  программы, подпрограммы,   отдельного мероприятия,    мероприятия, входящего в состав отдельного мероприятия</t>
  </si>
  <si>
    <t xml:space="preserve">Сохранение кадрового потенциала
</t>
  </si>
  <si>
    <t>1.1.1</t>
  </si>
  <si>
    <t>1.1.2</t>
  </si>
  <si>
    <t>Приобретение: МКДОУ № 7 - цифровое фортепиано, МКДОУ № 11 - детские стульчики, МКДОУ № 4 - многофункциональное устройство;
МКДОУ № 10 - ноутбук. Все 11 МКДОУ – канцелярские товары, наглядные пособия, игры, игрушки.</t>
  </si>
  <si>
    <t>1.1.3</t>
  </si>
  <si>
    <t xml:space="preserve">Мероприятия, связанные с безопасностью образовательно-воспитательного процесса в зданиях и на территории образовательных организаций </t>
  </si>
  <si>
    <t>1.1.4</t>
  </si>
  <si>
    <t>Обучение на курсах переподготовки и повышения квалификации педагогических кадров, руководителей учреждений</t>
  </si>
  <si>
    <t>Повышение квалификации 13 педагогическим работникам МКДОУ</t>
  </si>
  <si>
    <t>1.1.5</t>
  </si>
  <si>
    <t>Оплата работ и услуг по 11 дошкольным образовательным организациям</t>
  </si>
  <si>
    <t>1.1.6</t>
  </si>
  <si>
    <t>Расходы на оплату работ, услуг   по содержанию и обслуживанию имущества, финансовое обеспечения деятельности.</t>
  </si>
  <si>
    <t xml:space="preserve">оплата услуг связи; - оплата коммунальных услуг; - приобретение материальных запасов для 11 дошкольных образовательных  организаций;
- обеспечение горячим питанием детей; - уплата налогов; -  прочее
</t>
  </si>
  <si>
    <t>1.3</t>
  </si>
  <si>
    <t xml:space="preserve">Финансовое обеспечение организации и проведения различных мероприятий по 3  учреждениям дополнительного образования детей. </t>
  </si>
  <si>
    <t>Мероприятия, связанные с безопасностью образовательно-воспитательного процесса в зданиях и на территории образовательных организаций.</t>
  </si>
  <si>
    <t xml:space="preserve">Проведение мероприятий для участия в национальном проекте по созданию новых мест.
</t>
  </si>
  <si>
    <t xml:space="preserve">оплата услуг связи; - оплата коммунальных услуг; - приобретение материальных запасов для 3 учреждений дополнительного образования детей;
- обеспечение горячим питанием детей; - уплата налогов; -  прочее
</t>
  </si>
  <si>
    <t xml:space="preserve">организация временной занятости несовершеннолетних граждан в        возрасте от 14 до 18 лет в летний           период – 40 чел.;
- организация лагерей с дневным   пребыванием - 600 чел;
</t>
  </si>
  <si>
    <t>2.</t>
  </si>
  <si>
    <t xml:space="preserve">Подпрограмма
«Профилактика социального 
сиротства» на 2020-2025 го-ды
</t>
  </si>
  <si>
    <t xml:space="preserve">Бакулева Е.В.
начальник отдела опеки и попечи-тельства 
Управления образования 
</t>
  </si>
  <si>
    <t xml:space="preserve"> 31.12.2020</t>
  </si>
  <si>
    <t xml:space="preserve">01.01.2020
</t>
  </si>
  <si>
    <t>1.2</t>
  </si>
  <si>
    <t>1.2.1</t>
  </si>
  <si>
    <t>1.2.2</t>
  </si>
  <si>
    <t>1.2.3</t>
  </si>
  <si>
    <t>1.2.4</t>
  </si>
  <si>
    <t>1.2.5</t>
  </si>
  <si>
    <t>1.2.6</t>
  </si>
  <si>
    <t>В МКОУ СОШ № 5: замена окон - 181,70 тыс.руб.  Во всех 3 МКОУ проведение противопожарных мероприятий (Техническое обслуживание установок пожарной сигнализации и оборудования для передачи извещения о пожаре в подразделение пожарной охраны, замеры сопротивления изоляции эл проводки, испытание средств защиты, пожарных лестниц, проверка кранов, обработка чердаков, проверка качества огнезащитной обработки,  перезарядка огнетушителей, прочие работы)</t>
  </si>
  <si>
    <t xml:space="preserve">Подготовка к новому учебному году </t>
  </si>
  <si>
    <t>МКОУ Лицей им. Шпагина - установка АПС в мастерских - 380,00 тыс. руб.; МКОУ Гимназия - оснащение пищеблока - 320,00 тыс.руб.; МКОУ СОШ №5 - оснащение пищеблока, туалетов, замена светильников - 225,00 тыс. руб.</t>
  </si>
  <si>
    <t>Расходы на командировки для сопровождения учащихся на региональные олимпиады</t>
  </si>
  <si>
    <t>Поездки на областные олимпиады по географии, право, физика,экология, литература, технология, математика, обществознание (26 учащихся, 7 учителей)</t>
  </si>
  <si>
    <t>Приобретение: МКОУ гимназия - проектор, МКОУ СОШ №5 - МФУ, МКОУ Лицей - учебная мебель.  Все  МКОУ – учебники, канцелярские товары, подписка на электронные журналы, программное обеспечение , аттестаты</t>
  </si>
  <si>
    <t xml:space="preserve">оплата услуг связи; - оплата коммунальных услуг; - приобретение материальных запасов ;
- обеспечение горячим питанием детей; - уплата налогов; -  прочее
</t>
  </si>
  <si>
    <t>1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</si>
  <si>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</si>
  <si>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 xml:space="preserve">Организация лагерей с дневным   пребыванием - 600 чел. (обеспечение горячим питанием детей: МКОУ гимназия -275,25 тыс. руб.; МКОУ СОШ №5 - 199,98 тыс. руб.; МКОУ Лицей - 181,80 тыс. руб.; МКУ Эдельвейс -54,54 тыс. руб.; МКУ Ровесник - 209,07 тыс. руб.; МКУ ЦДОД - 167,26 тыс. руб.; ДЮСШ - 114,3 тыс. руб.) 
</t>
  </si>
  <si>
    <t>Организация временной занятости несовершеннолетних в возрасте от 14 до 18 лет в летний период</t>
  </si>
  <si>
    <t xml:space="preserve">Организация временной занятости несовершеннолетних граждан в возрасте от 14 до 18 лет в летний период – 40 чел.: МКОУ гимназия -34,10 тыс. руб.; МКОУ СОШ №5 - 31,50 тыс. руб.; МКОУ Лицей - 29,10 тыс. руб.; МКУ Ровесник - 5,30 тыс. руб.) 
</t>
  </si>
  <si>
    <t xml:space="preserve">обеспечение жилыми помещениями по договорам найма -15 чел.;
</t>
  </si>
  <si>
    <t>Выплата заработной платы педагогическим,  руководящим работникам и обслуживающему персоналу 11 дошкольных образовательных организаций.</t>
  </si>
  <si>
    <t>Выплата заработной платы педагогическим,  руководящим работникам и обслуживающему персоналу трем общеобразовательным организациям</t>
  </si>
  <si>
    <t>Выплата заработной платы педагогическим,  руководящим работникам и обслуживающему персоналу по 3  уч-реждениям дополнительного образования детей.</t>
  </si>
  <si>
    <t xml:space="preserve">Приобретение основных средств для организации образовательного процесса: в МКУ ЦДОД (Робототехника, моделирование авиа и судомоделей, основы дизайна и конструирования)- 2637,4 тыс. руб.
в МКУ Эдельвейс (Единоборства, дзюдо, самбо) – 138,8 тыс. руб.
</t>
  </si>
  <si>
    <t>Оплата работ и услуг по 3  учреждениям дополнительного образования детей.</t>
  </si>
  <si>
    <t xml:space="preserve">         Получение субвенций из областного бюджета на выпол-нение отдельных государствен-ных полномочий по обеспечению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«О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ситуацию»
  </t>
  </si>
  <si>
    <r>
      <rPr>
        <b/>
        <sz val="12"/>
        <rFont val="Times New Roman"/>
        <family val="1"/>
        <charset val="204"/>
      </rPr>
      <t xml:space="preserve">Отдельное мероприятие 
«Обеспечение  государственных гарантий детям-сиротам и  детям, оставшимся без  попечения родителей, лицам,   из числа детей-сирот и детей, оставшихся без попечения родителей» </t>
    </r>
    <r>
      <rPr>
        <sz val="12"/>
        <rFont val="Times New Roman"/>
        <family val="1"/>
        <charset val="204"/>
      </rPr>
      <t xml:space="preserve">          
  </t>
    </r>
  </si>
  <si>
    <t>2.2.</t>
  </si>
  <si>
    <t xml:space="preserve">Отдельное мероприятие:
 «Обеспечение   приоритетного права ребенка жить и                   воспитываться     в семье»
</t>
  </si>
  <si>
    <t>2.2.1.</t>
  </si>
  <si>
    <t>Приобретение и сопровождение программных продуктов, права использования СБИС; сервисное обслуживание процесса эксплуатации инфор-мационно-аналитической системы АВЕРС, Касперский, техническое обслуживание защищенного канала.</t>
  </si>
  <si>
    <t xml:space="preserve">Приобретение учебников,  функциональной мебели, канцелярских принадлежностей,  проекционного оборудования, программного обеспечения и другие расходы. 
</t>
  </si>
  <si>
    <t>Организация и проведение мероприятий, конкурсов, выставок, соревнований. Участие в городских, областных, межрегиональных, всероссийских и международных мероприятиях.</t>
  </si>
  <si>
    <t>В 3  учреждениях дополнительного образования детей проведение противопожарных мероприятий (Техническое обслуживание установок пожарной сигнализации и оборудования для передачи извещения о пожаре в подразделение пожарной охраны, замеры сопротивления изоляции эл. проводки, испытание средств защиты, пожарных лестниц, проверка кранов, обработка чердаков, проверка качества огнезащитной обработки,  перезарядка огнетушителей, прочие работы)</t>
  </si>
  <si>
    <t xml:space="preserve">Выполнение отдельных государственных полномочий по назначению и выплате еже-месячных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      выплате ежемесячного вознаграждения, причитающегося приемным родителям. 
</t>
  </si>
  <si>
    <t>3.</t>
  </si>
  <si>
    <t>3.1.</t>
  </si>
  <si>
    <t>3.2.</t>
  </si>
  <si>
    <t>3.3.</t>
  </si>
  <si>
    <t>3.4.</t>
  </si>
  <si>
    <t>3.5.</t>
  </si>
  <si>
    <t>3.6.</t>
  </si>
  <si>
    <t xml:space="preserve"> Организация и проведение конкурсов, семинаров и других мероприятий в области образования</t>
  </si>
  <si>
    <t>Обеспечение деятельности по опеке и попечительству: выплата заработной платы, материальные затраты</t>
  </si>
  <si>
    <t>Обеспечение деятельности информационно-методического центра: выплата заработной платы, материальные затраты</t>
  </si>
  <si>
    <t>Обеспечение деятельности органов местного самоуправления: выплата заработной платы, материальные затраты</t>
  </si>
  <si>
    <t>Обеспечение деятельности централизованной бухгалтерии: выплата заработной платы, материальные затраты</t>
  </si>
  <si>
    <r>
      <rPr>
        <sz val="12"/>
        <rFont val="Times New Roman"/>
        <family val="1"/>
        <charset val="204"/>
      </rPr>
      <t xml:space="preserve">Финансовое обеспечение деятельности муниципального казенного учреждения «Центр бюджетного сопровождения и хозяйственного обслуживания  </t>
    </r>
    <r>
      <rPr>
        <sz val="11.5"/>
        <rFont val="Times New Roman"/>
        <family val="1"/>
        <charset val="204"/>
      </rPr>
      <t xml:space="preserve">администрации города Вятские Поляны»
</t>
    </r>
  </si>
  <si>
    <r>
      <rPr>
        <b/>
        <sz val="12"/>
        <rFont val="Times New Roman"/>
        <family val="1"/>
        <charset val="204"/>
      </rPr>
      <t>Отдельное мероприятие:  «Обеспечение реализации муниципальной программы   и другие мероприятия в области образования»</t>
    </r>
    <r>
      <rPr>
        <b/>
        <sz val="11.5"/>
        <rFont val="Times New Roman"/>
        <family val="1"/>
        <charset val="204"/>
      </rPr>
      <t xml:space="preserve">
</t>
    </r>
  </si>
  <si>
    <r>
      <rPr>
        <sz val="12"/>
        <rFont val="Times New Roman"/>
        <family val="1"/>
        <charset val="204"/>
      </rPr>
      <t>Финансовое обеспечение деятельности Управления образования администрации города Вятские Поляны</t>
    </r>
    <r>
      <rPr>
        <sz val="11.5"/>
        <rFont val="Times New Roman"/>
        <family val="1"/>
        <charset val="204"/>
      </rPr>
      <t xml:space="preserve">
</t>
    </r>
  </si>
  <si>
    <t>Финансовое    обеспечение    деятельности   муниципального  казенного учреждения «Информационно-методический центр управления образования администрации города Вятские Поляны»</t>
  </si>
  <si>
    <t>Финансовое обеспечение деятельности по опеке и попечительству</t>
  </si>
  <si>
    <r>
      <t xml:space="preserve"> </t>
    </r>
    <r>
      <rPr>
        <sz val="12"/>
        <rFont val="Times New Roman"/>
        <family val="1"/>
        <charset val="204"/>
      </rPr>
      <t>Получение субвенций из областного бюджета на выполнение отдельных  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образовательных организациях, реализующих  образовательные программы дошкольного образования</t>
    </r>
  </si>
  <si>
    <t>Организация и проведение конкурсов профессионального мастерства( "Учитель года", "Воспитатель года"), организация и проведение мероприятий, посвященных пропаганде педагогических профессий (День учителя, День воспитателя), организация семинаров, конференций, обслуживание "Консультант Плюс", организация участия одаренных школьников в научно-практических конференциях, олимпиадах, конкурсах, интернет-олимпиадах, слетах спортивных соревнований.</t>
  </si>
  <si>
    <t>Компенсации платы, взимаемой с родителей (законных представителей) за присмотр и уход за детьми в муниципальных образовательных организациях, реализующих  образовательные программы дошкольного образования</t>
  </si>
  <si>
    <t xml:space="preserve">Мерзлякова Е.Л. начальник  Управления образования, МКУ «Центр  бюджетного сопровожде-ния и хозяйствен-ного обслужива-ния», МКУ «Информационно-методический центр»
</t>
  </si>
  <si>
    <t xml:space="preserve">Мерзлякова Е.Л.
начальник Управления образования
администрации
г. Вятские Поляны
</t>
  </si>
  <si>
    <t xml:space="preserve">Приобретение спортивного оборудования, функциональной мебели, учебных изданий, канцелярских принадлежностей, расходы по оборудованию учебных мест для воспитанников, музыкального, интерактивного, проекционного оборудования, компьютеров и другие расходы. 
</t>
  </si>
  <si>
    <t>В МКДОУ № 1 – ремонт кровли на сумму 825,00 тыс. руб. Во всех 11 МКДОУ проведение противопожарных мероприятий (Техническое обслуживание установок пожарной сигнализации и оборудования для передачи извещения о пожаре в подразделение пожарной охраны, замеры сопротивления изоляции эл проводки, испытание средств защиты, пожарных лестниц, проверка кранов, обработка чердаков, проверка качества огнезащитной обработки,  перезарядка огнетушителей, прочие работы)</t>
  </si>
  <si>
    <t xml:space="preserve">Отдельное мероприятие: 
 «Реализация прав на получение         общедоступного и бесплатного            начального  общего, основного           общего, среднего общего образования, обеспеченного  современными условиями обучения»
</t>
  </si>
  <si>
    <t xml:space="preserve">Отдельное мероприятие:  «Реализация прав  на получение   общедоступного, бесплатного  дополнительного  образования, обеспеченного современными    условиями обучения  и  выявление,   поддержка  одаренных детей»      
</t>
  </si>
  <si>
    <t>1.3.1.</t>
  </si>
  <si>
    <t>1.3.2.</t>
  </si>
  <si>
    <t>1.3.3.</t>
  </si>
  <si>
    <t>1.3.4.</t>
  </si>
  <si>
    <t>1.3.5.</t>
  </si>
  <si>
    <t>1.3.6.</t>
  </si>
  <si>
    <t>1.4.</t>
  </si>
  <si>
    <t>1.4.1.</t>
  </si>
  <si>
    <t>1.4.2.</t>
  </si>
  <si>
    <t>2.1.</t>
  </si>
  <si>
    <t>2.1.1.</t>
  </si>
  <si>
    <t xml:space="preserve">Отдельное мероприятие: «Создание оптимальных  условий для труда, отдыха и оздоровления несовершеннолетних в каникулярное время»  </t>
  </si>
  <si>
    <t xml:space="preserve">Выплата денежных средств на содержание 10  приемным родителям; - выплата денежных средств на содержание  63 детей;                                                 -проведение консультаций по вопросу семейного устройства -5;
- оказание помощи опекунам (попечителям, приемным родителям в    организации летнего отдыха детей -проведение учебно-методических всеобучей для опекунов (попечителей), приемных родителей -2
</t>
  </si>
  <si>
    <t xml:space="preserve">от  28.01.2020  №   153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</si>
</sst>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.5"/>
      <name val="Times New Roman"/>
      <family val="1"/>
      <charset val="204"/>
    </font>
    <font>
      <sz val="11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/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Alignment="1">
      <alignment vertical="top"/>
    </xf>
    <xf numFmtId="4" fontId="1" fillId="0" borderId="1" xfId="0" applyNumberFormat="1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164" fontId="1" fillId="0" borderId="6" xfId="0" applyNumberFormat="1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164" fontId="1" fillId="0" borderId="6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vertical="top"/>
    </xf>
    <xf numFmtId="4" fontId="1" fillId="0" borderId="0" xfId="0" applyNumberFormat="1" applyFont="1"/>
    <xf numFmtId="0" fontId="5" fillId="0" borderId="10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0" fontId="5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4" xfId="0" applyFont="1" applyBorder="1" applyAlignment="1">
      <alignment vertical="top" wrapText="1"/>
    </xf>
    <xf numFmtId="2" fontId="5" fillId="0" borderId="1" xfId="0" applyNumberFormat="1" applyFont="1" applyBorder="1" applyAlignment="1">
      <alignment vertical="top" wrapText="1"/>
    </xf>
    <xf numFmtId="0" fontId="5" fillId="0" borderId="0" xfId="0" applyFont="1" applyBorder="1"/>
    <xf numFmtId="0" fontId="5" fillId="0" borderId="0" xfId="0" applyFont="1"/>
    <xf numFmtId="0" fontId="1" fillId="0" borderId="0" xfId="0" applyFont="1" applyBorder="1" applyAlignment="1">
      <alignment horizontal="center" vertical="top"/>
    </xf>
    <xf numFmtId="4" fontId="5" fillId="0" borderId="0" xfId="0" applyNumberFormat="1" applyFont="1" applyAlignment="1">
      <alignment vertical="top"/>
    </xf>
    <xf numFmtId="0" fontId="2" fillId="0" borderId="0" xfId="0" applyFont="1" applyAlignment="1"/>
    <xf numFmtId="49" fontId="1" fillId="0" borderId="6" xfId="0" applyNumberFormat="1" applyFont="1" applyBorder="1" applyAlignment="1">
      <alignment horizontal="center" vertical="top"/>
    </xf>
    <xf numFmtId="49" fontId="1" fillId="0" borderId="8" xfId="0" applyNumberFormat="1" applyFont="1" applyBorder="1" applyAlignment="1">
      <alignment horizontal="center" vertical="top"/>
    </xf>
    <xf numFmtId="49" fontId="1" fillId="0" borderId="7" xfId="0" applyNumberFormat="1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14" fontId="1" fillId="0" borderId="6" xfId="0" applyNumberFormat="1" applyFont="1" applyBorder="1" applyAlignment="1">
      <alignment horizontal="center" vertical="top"/>
    </xf>
    <xf numFmtId="14" fontId="1" fillId="0" borderId="8" xfId="0" applyNumberFormat="1" applyFont="1" applyBorder="1" applyAlignment="1">
      <alignment horizontal="center" vertical="top"/>
    </xf>
    <xf numFmtId="14" fontId="1" fillId="0" borderId="7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14" fontId="4" fillId="0" borderId="6" xfId="0" applyNumberFormat="1" applyFont="1" applyBorder="1" applyAlignment="1">
      <alignment horizontal="center" vertical="top"/>
    </xf>
    <xf numFmtId="14" fontId="4" fillId="0" borderId="8" xfId="0" applyNumberFormat="1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14" fontId="4" fillId="0" borderId="7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/>
    </xf>
    <xf numFmtId="49" fontId="5" fillId="0" borderId="8" xfId="0" applyNumberFormat="1" applyFont="1" applyBorder="1" applyAlignment="1">
      <alignment horizontal="center" vertical="top"/>
    </xf>
    <xf numFmtId="49" fontId="5" fillId="0" borderId="7" xfId="0" applyNumberFormat="1" applyFont="1" applyBorder="1" applyAlignment="1">
      <alignment horizontal="center" vertical="top"/>
    </xf>
    <xf numFmtId="14" fontId="5" fillId="0" borderId="6" xfId="0" applyNumberFormat="1" applyFont="1" applyBorder="1" applyAlignment="1">
      <alignment horizontal="center" vertical="top"/>
    </xf>
    <xf numFmtId="14" fontId="5" fillId="0" borderId="8" xfId="0" applyNumberFormat="1" applyFont="1" applyBorder="1" applyAlignment="1">
      <alignment horizontal="center" vertical="top"/>
    </xf>
    <xf numFmtId="14" fontId="5" fillId="0" borderId="7" xfId="0" applyNumberFormat="1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184"/>
  <sheetViews>
    <sheetView tabSelected="1" view="pageBreakPreview" topLeftCell="D139" zoomScale="86" zoomScaleNormal="86" zoomScaleSheetLayoutView="86" zoomScalePageLayoutView="78" workbookViewId="0">
      <selection activeCell="B8" sqref="B8:I8"/>
    </sheetView>
  </sheetViews>
  <sheetFormatPr defaultRowHeight="15.75"/>
  <cols>
    <col min="1" max="1" width="4" style="1" customWidth="1"/>
    <col min="2" max="2" width="9.140625" style="1"/>
    <col min="3" max="3" width="45.28515625" style="1" customWidth="1"/>
    <col min="4" max="4" width="16.42578125" style="1" customWidth="1"/>
    <col min="5" max="6" width="12.5703125" style="1" customWidth="1"/>
    <col min="7" max="7" width="23.5703125" style="1" customWidth="1"/>
    <col min="8" max="8" width="14.42578125" style="1" customWidth="1"/>
    <col min="9" max="9" width="65.5703125" style="1" customWidth="1"/>
    <col min="10" max="10" width="12" style="2" customWidth="1"/>
    <col min="11" max="11" width="13.140625" style="1" customWidth="1"/>
    <col min="12" max="16384" width="9.140625" style="1"/>
  </cols>
  <sheetData>
    <row r="1" spans="2:11" ht="21.75" customHeight="1">
      <c r="I1" s="28" t="s">
        <v>9</v>
      </c>
    </row>
    <row r="2" spans="2:11" ht="21.75" customHeight="1">
      <c r="I2" s="28"/>
    </row>
    <row r="3" spans="2:11" ht="15.75" customHeight="1">
      <c r="I3" s="28" t="s">
        <v>10</v>
      </c>
    </row>
    <row r="4" spans="2:11" ht="15.75" customHeight="1">
      <c r="I4" s="28" t="s">
        <v>11</v>
      </c>
    </row>
    <row r="5" spans="2:11" ht="15.75" customHeight="1">
      <c r="I5" s="28" t="s">
        <v>12</v>
      </c>
    </row>
    <row r="6" spans="2:11" ht="15.75" customHeight="1">
      <c r="B6" s="3"/>
      <c r="C6" s="3"/>
      <c r="D6" s="3"/>
      <c r="E6" s="3"/>
      <c r="G6" s="3"/>
      <c r="I6" s="28" t="s">
        <v>123</v>
      </c>
    </row>
    <row r="7" spans="2:11">
      <c r="B7" s="3"/>
      <c r="C7" s="3"/>
      <c r="D7" s="3"/>
      <c r="E7" s="3"/>
      <c r="F7" s="3"/>
      <c r="G7" s="3"/>
      <c r="H7" s="3"/>
      <c r="I7" s="3"/>
    </row>
    <row r="8" spans="2:11" ht="73.5" customHeight="1">
      <c r="B8" s="55" t="s">
        <v>8</v>
      </c>
      <c r="C8" s="56"/>
      <c r="D8" s="56"/>
      <c r="E8" s="56"/>
      <c r="F8" s="56"/>
      <c r="G8" s="56"/>
      <c r="H8" s="56"/>
      <c r="I8" s="56"/>
    </row>
    <row r="9" spans="2:11" ht="16.5" thickBot="1"/>
    <row r="10" spans="2:11" ht="75" customHeight="1">
      <c r="B10" s="54" t="s">
        <v>2</v>
      </c>
      <c r="C10" s="60" t="s">
        <v>23</v>
      </c>
      <c r="D10" s="54" t="s">
        <v>3</v>
      </c>
      <c r="E10" s="54" t="s">
        <v>0</v>
      </c>
      <c r="F10" s="54"/>
      <c r="G10" s="54" t="s">
        <v>4</v>
      </c>
      <c r="H10" s="54" t="s">
        <v>5</v>
      </c>
      <c r="I10" s="54" t="s">
        <v>1</v>
      </c>
    </row>
    <row r="11" spans="2:11" s="7" customFormat="1" ht="45" customHeight="1">
      <c r="B11" s="54"/>
      <c r="C11" s="61"/>
      <c r="D11" s="54"/>
      <c r="E11" s="4" t="s">
        <v>6</v>
      </c>
      <c r="F11" s="5" t="s">
        <v>7</v>
      </c>
      <c r="G11" s="35"/>
      <c r="H11" s="35"/>
      <c r="I11" s="35"/>
      <c r="J11" s="6"/>
    </row>
    <row r="12" spans="2:11" s="7" customFormat="1" ht="32.25" customHeight="1">
      <c r="B12" s="57"/>
      <c r="C12" s="49" t="s">
        <v>13</v>
      </c>
      <c r="D12" s="35" t="s">
        <v>105</v>
      </c>
      <c r="E12" s="35" t="s">
        <v>14</v>
      </c>
      <c r="F12" s="44">
        <v>44196</v>
      </c>
      <c r="G12" s="5" t="s">
        <v>15</v>
      </c>
      <c r="H12" s="8">
        <f>H13+H14+H15+H16</f>
        <v>356357.6</v>
      </c>
      <c r="I12" s="57"/>
      <c r="J12" s="6">
        <v>356357.6</v>
      </c>
      <c r="K12" s="16">
        <f>J12-H12</f>
        <v>0</v>
      </c>
    </row>
    <row r="13" spans="2:11">
      <c r="B13" s="58"/>
      <c r="C13" s="36"/>
      <c r="D13" s="36"/>
      <c r="E13" s="36"/>
      <c r="F13" s="45"/>
      <c r="G13" s="9" t="s">
        <v>16</v>
      </c>
      <c r="H13" s="10">
        <v>0</v>
      </c>
      <c r="I13" s="42"/>
    </row>
    <row r="14" spans="2:11">
      <c r="B14" s="58"/>
      <c r="C14" s="36"/>
      <c r="D14" s="36"/>
      <c r="E14" s="36"/>
      <c r="F14" s="45"/>
      <c r="G14" s="9" t="s">
        <v>17</v>
      </c>
      <c r="H14" s="10">
        <f>H19+H108+H133</f>
        <v>211559.9</v>
      </c>
      <c r="I14" s="42"/>
      <c r="J14" s="2">
        <v>211559.9</v>
      </c>
      <c r="K14" s="16">
        <f>J14-H14</f>
        <v>0</v>
      </c>
    </row>
    <row r="15" spans="2:11">
      <c r="B15" s="58"/>
      <c r="C15" s="36"/>
      <c r="D15" s="36"/>
      <c r="E15" s="36"/>
      <c r="F15" s="45"/>
      <c r="G15" s="9" t="s">
        <v>18</v>
      </c>
      <c r="H15" s="10">
        <f>H20+H109+H134</f>
        <v>144797.69999999998</v>
      </c>
      <c r="I15" s="42"/>
      <c r="J15" s="2">
        <v>144797.70000000001</v>
      </c>
      <c r="K15" s="16">
        <f>J15-H15</f>
        <v>0</v>
      </c>
    </row>
    <row r="16" spans="2:11" ht="48" customHeight="1">
      <c r="B16" s="59"/>
      <c r="C16" s="37"/>
      <c r="D16" s="37"/>
      <c r="E16" s="37"/>
      <c r="F16" s="52"/>
      <c r="G16" s="9" t="s">
        <v>19</v>
      </c>
      <c r="H16" s="11">
        <v>0</v>
      </c>
      <c r="I16" s="43"/>
    </row>
    <row r="17" spans="2:10" s="7" customFormat="1" ht="36" customHeight="1">
      <c r="B17" s="29" t="s">
        <v>63</v>
      </c>
      <c r="C17" s="49" t="s">
        <v>21</v>
      </c>
      <c r="D17" s="35" t="s">
        <v>105</v>
      </c>
      <c r="E17" s="35" t="s">
        <v>14</v>
      </c>
      <c r="F17" s="44">
        <v>44196</v>
      </c>
      <c r="G17" s="12" t="s">
        <v>15</v>
      </c>
      <c r="H17" s="8">
        <f>H18+H19+H20+H21</f>
        <v>317161</v>
      </c>
      <c r="I17" s="53"/>
      <c r="J17" s="6"/>
    </row>
    <row r="18" spans="2:10">
      <c r="B18" s="30"/>
      <c r="C18" s="50"/>
      <c r="D18" s="36"/>
      <c r="E18" s="36"/>
      <c r="F18" s="45"/>
      <c r="G18" s="9" t="s">
        <v>16</v>
      </c>
      <c r="H18" s="10">
        <v>0</v>
      </c>
      <c r="I18" s="42"/>
    </row>
    <row r="19" spans="2:10">
      <c r="B19" s="30"/>
      <c r="C19" s="50"/>
      <c r="D19" s="36"/>
      <c r="E19" s="36"/>
      <c r="F19" s="45"/>
      <c r="G19" s="9" t="s">
        <v>17</v>
      </c>
      <c r="H19" s="10">
        <f>H24+H47+H70+H93</f>
        <v>187942.6</v>
      </c>
      <c r="I19" s="42"/>
    </row>
    <row r="20" spans="2:10">
      <c r="B20" s="30"/>
      <c r="C20" s="50"/>
      <c r="D20" s="36"/>
      <c r="E20" s="36"/>
      <c r="F20" s="45"/>
      <c r="G20" s="9" t="s">
        <v>18</v>
      </c>
      <c r="H20" s="10">
        <f>H25+H48+H71+H94</f>
        <v>129218.4</v>
      </c>
      <c r="I20" s="42"/>
    </row>
    <row r="21" spans="2:10" ht="47.25" customHeight="1">
      <c r="B21" s="31"/>
      <c r="C21" s="51"/>
      <c r="D21" s="37"/>
      <c r="E21" s="37"/>
      <c r="F21" s="52"/>
      <c r="G21" s="9" t="s">
        <v>19</v>
      </c>
      <c r="H21" s="11">
        <v>0</v>
      </c>
      <c r="I21" s="43"/>
    </row>
    <row r="22" spans="2:10" s="7" customFormat="1" ht="30" customHeight="1">
      <c r="B22" s="29" t="s">
        <v>20</v>
      </c>
      <c r="C22" s="49" t="s">
        <v>22</v>
      </c>
      <c r="D22" s="35" t="s">
        <v>105</v>
      </c>
      <c r="E22" s="35" t="s">
        <v>14</v>
      </c>
      <c r="F22" s="44">
        <v>44196</v>
      </c>
      <c r="G22" s="12" t="s">
        <v>15</v>
      </c>
      <c r="H22" s="8">
        <f>H23+H24+H25+H26</f>
        <v>176847.1</v>
      </c>
      <c r="I22" s="53"/>
      <c r="J22" s="6"/>
    </row>
    <row r="23" spans="2:10">
      <c r="B23" s="30"/>
      <c r="C23" s="50"/>
      <c r="D23" s="36"/>
      <c r="E23" s="36"/>
      <c r="F23" s="45"/>
      <c r="G23" s="9" t="s">
        <v>16</v>
      </c>
      <c r="H23" s="4">
        <v>0</v>
      </c>
      <c r="I23" s="42"/>
    </row>
    <row r="24" spans="2:10">
      <c r="B24" s="30"/>
      <c r="C24" s="50"/>
      <c r="D24" s="36"/>
      <c r="E24" s="36"/>
      <c r="F24" s="45"/>
      <c r="G24" s="9" t="s">
        <v>17</v>
      </c>
      <c r="H24" s="8">
        <f>H28+H31+H34+H37+H40+H43</f>
        <v>90017.3</v>
      </c>
      <c r="I24" s="42"/>
    </row>
    <row r="25" spans="2:10">
      <c r="B25" s="30"/>
      <c r="C25" s="50"/>
      <c r="D25" s="36"/>
      <c r="E25" s="36"/>
      <c r="F25" s="45"/>
      <c r="G25" s="9" t="s">
        <v>18</v>
      </c>
      <c r="H25" s="8">
        <f>H29+H32+H35+H38+H41+H44</f>
        <v>86829.8</v>
      </c>
      <c r="I25" s="42"/>
    </row>
    <row r="26" spans="2:10" ht="36.75" customHeight="1">
      <c r="B26" s="31"/>
      <c r="C26" s="51"/>
      <c r="D26" s="37"/>
      <c r="E26" s="37"/>
      <c r="F26" s="52"/>
      <c r="G26" s="9" t="s">
        <v>19</v>
      </c>
      <c r="H26" s="13">
        <v>0</v>
      </c>
      <c r="I26" s="43"/>
    </row>
    <row r="27" spans="2:10" s="7" customFormat="1" ht="30" customHeight="1">
      <c r="B27" s="29" t="s">
        <v>25</v>
      </c>
      <c r="C27" s="35" t="s">
        <v>24</v>
      </c>
      <c r="D27" s="35"/>
      <c r="E27" s="35"/>
      <c r="F27" s="44"/>
      <c r="G27" s="12" t="s">
        <v>15</v>
      </c>
      <c r="H27" s="14">
        <f>H28+H29</f>
        <v>146744.9</v>
      </c>
      <c r="I27" s="35" t="s">
        <v>69</v>
      </c>
      <c r="J27" s="6"/>
    </row>
    <row r="28" spans="2:10" ht="23.25" customHeight="1">
      <c r="B28" s="30"/>
      <c r="C28" s="36"/>
      <c r="D28" s="36"/>
      <c r="E28" s="36"/>
      <c r="F28" s="45"/>
      <c r="G28" s="9" t="s">
        <v>17</v>
      </c>
      <c r="H28" s="15">
        <v>87410.9</v>
      </c>
      <c r="I28" s="36"/>
    </row>
    <row r="29" spans="2:10" ht="26.25" customHeight="1">
      <c r="B29" s="30"/>
      <c r="C29" s="36"/>
      <c r="D29" s="36"/>
      <c r="E29" s="36"/>
      <c r="F29" s="45"/>
      <c r="G29" s="9" t="s">
        <v>18</v>
      </c>
      <c r="H29" s="15">
        <v>59334</v>
      </c>
      <c r="I29" s="37"/>
    </row>
    <row r="30" spans="2:10" s="7" customFormat="1" ht="41.25" customHeight="1">
      <c r="B30" s="29" t="s">
        <v>26</v>
      </c>
      <c r="C30" s="35" t="s">
        <v>106</v>
      </c>
      <c r="D30" s="35"/>
      <c r="E30" s="35"/>
      <c r="F30" s="44"/>
      <c r="G30" s="12" t="s">
        <v>15</v>
      </c>
      <c r="H30" s="14">
        <f>H31+H32</f>
        <v>1236.5999999999999</v>
      </c>
      <c r="I30" s="35" t="s">
        <v>27</v>
      </c>
      <c r="J30" s="6"/>
    </row>
    <row r="31" spans="2:10" ht="33.75" customHeight="1">
      <c r="B31" s="30"/>
      <c r="C31" s="47"/>
      <c r="D31" s="36"/>
      <c r="E31" s="36"/>
      <c r="F31" s="45"/>
      <c r="G31" s="9" t="s">
        <v>17</v>
      </c>
      <c r="H31" s="15">
        <v>1211.5999999999999</v>
      </c>
      <c r="I31" s="36"/>
    </row>
    <row r="32" spans="2:10" ht="63" customHeight="1">
      <c r="B32" s="30"/>
      <c r="C32" s="47"/>
      <c r="D32" s="36"/>
      <c r="E32" s="36"/>
      <c r="F32" s="45"/>
      <c r="G32" s="9" t="s">
        <v>18</v>
      </c>
      <c r="H32" s="15">
        <v>25</v>
      </c>
      <c r="I32" s="37"/>
    </row>
    <row r="33" spans="2:11" s="7" customFormat="1" ht="66.75" customHeight="1">
      <c r="B33" s="29" t="s">
        <v>28</v>
      </c>
      <c r="C33" s="35" t="s">
        <v>29</v>
      </c>
      <c r="D33" s="35"/>
      <c r="E33" s="35"/>
      <c r="F33" s="44"/>
      <c r="G33" s="12" t="s">
        <v>15</v>
      </c>
      <c r="H33" s="14">
        <f>H34+H35</f>
        <v>1494.72</v>
      </c>
      <c r="I33" s="35" t="s">
        <v>107</v>
      </c>
      <c r="J33" s="6"/>
    </row>
    <row r="34" spans="2:11" ht="39" customHeight="1">
      <c r="B34" s="30"/>
      <c r="C34" s="36"/>
      <c r="D34" s="36"/>
      <c r="E34" s="36"/>
      <c r="F34" s="45"/>
      <c r="G34" s="9" t="s">
        <v>17</v>
      </c>
      <c r="H34" s="15">
        <v>0</v>
      </c>
      <c r="I34" s="47"/>
    </row>
    <row r="35" spans="2:11" ht="73.5" customHeight="1">
      <c r="B35" s="30"/>
      <c r="C35" s="36"/>
      <c r="D35" s="36"/>
      <c r="E35" s="36"/>
      <c r="F35" s="45"/>
      <c r="G35" s="9" t="s">
        <v>18</v>
      </c>
      <c r="H35" s="15">
        <v>1494.72</v>
      </c>
      <c r="I35" s="48"/>
    </row>
    <row r="36" spans="2:11" s="7" customFormat="1" ht="32.25" customHeight="1">
      <c r="B36" s="29" t="s">
        <v>30</v>
      </c>
      <c r="C36" s="35" t="s">
        <v>31</v>
      </c>
      <c r="D36" s="35"/>
      <c r="E36" s="35"/>
      <c r="F36" s="44"/>
      <c r="G36" s="12" t="s">
        <v>15</v>
      </c>
      <c r="H36" s="14">
        <f>H37+H38</f>
        <v>70</v>
      </c>
      <c r="I36" s="35" t="s">
        <v>32</v>
      </c>
      <c r="J36" s="6"/>
    </row>
    <row r="37" spans="2:11" ht="26.25" customHeight="1">
      <c r="B37" s="30"/>
      <c r="C37" s="36"/>
      <c r="D37" s="36"/>
      <c r="E37" s="36"/>
      <c r="F37" s="45"/>
      <c r="G37" s="9" t="s">
        <v>17</v>
      </c>
      <c r="H37" s="15">
        <v>70</v>
      </c>
      <c r="I37" s="36"/>
    </row>
    <row r="38" spans="2:11" ht="28.5" customHeight="1">
      <c r="B38" s="30"/>
      <c r="C38" s="36"/>
      <c r="D38" s="36"/>
      <c r="E38" s="36"/>
      <c r="F38" s="45"/>
      <c r="G38" s="9" t="s">
        <v>18</v>
      </c>
      <c r="H38" s="15">
        <v>0</v>
      </c>
      <c r="I38" s="37"/>
    </row>
    <row r="39" spans="2:11" s="7" customFormat="1" ht="38.25" customHeight="1">
      <c r="B39" s="29" t="s">
        <v>33</v>
      </c>
      <c r="C39" s="35" t="s">
        <v>79</v>
      </c>
      <c r="D39" s="35"/>
      <c r="E39" s="35"/>
      <c r="F39" s="44"/>
      <c r="G39" s="12" t="s">
        <v>15</v>
      </c>
      <c r="H39" s="14">
        <f>H40+H41</f>
        <v>54.2</v>
      </c>
      <c r="I39" s="35" t="s">
        <v>34</v>
      </c>
      <c r="J39" s="6"/>
    </row>
    <row r="40" spans="2:11" ht="41.25" customHeight="1">
      <c r="B40" s="30"/>
      <c r="C40" s="36"/>
      <c r="D40" s="36"/>
      <c r="E40" s="36"/>
      <c r="F40" s="45"/>
      <c r="G40" s="9" t="s">
        <v>17</v>
      </c>
      <c r="H40" s="15">
        <v>0</v>
      </c>
      <c r="I40" s="36"/>
    </row>
    <row r="41" spans="2:11" ht="36" customHeight="1">
      <c r="B41" s="30"/>
      <c r="C41" s="36"/>
      <c r="D41" s="36"/>
      <c r="E41" s="36"/>
      <c r="F41" s="45"/>
      <c r="G41" s="9" t="s">
        <v>18</v>
      </c>
      <c r="H41" s="15">
        <v>54.2</v>
      </c>
      <c r="I41" s="37"/>
    </row>
    <row r="42" spans="2:11" s="7" customFormat="1" ht="39" customHeight="1">
      <c r="B42" s="29" t="s">
        <v>35</v>
      </c>
      <c r="C42" s="35" t="s">
        <v>36</v>
      </c>
      <c r="D42" s="35"/>
      <c r="E42" s="35"/>
      <c r="F42" s="44"/>
      <c r="G42" s="12" t="s">
        <v>15</v>
      </c>
      <c r="H42" s="14">
        <f>H43+H44</f>
        <v>27246.68</v>
      </c>
      <c r="I42" s="35" t="s">
        <v>37</v>
      </c>
      <c r="J42" s="6"/>
    </row>
    <row r="43" spans="2:11" ht="36" customHeight="1">
      <c r="B43" s="30"/>
      <c r="C43" s="36"/>
      <c r="D43" s="36"/>
      <c r="E43" s="36"/>
      <c r="F43" s="45"/>
      <c r="G43" s="9" t="s">
        <v>17</v>
      </c>
      <c r="H43" s="15">
        <v>1324.8</v>
      </c>
      <c r="I43" s="36"/>
    </row>
    <row r="44" spans="2:11" ht="33" customHeight="1">
      <c r="B44" s="30"/>
      <c r="C44" s="36"/>
      <c r="D44" s="36"/>
      <c r="E44" s="36"/>
      <c r="F44" s="45"/>
      <c r="G44" s="9" t="s">
        <v>18</v>
      </c>
      <c r="H44" s="15">
        <v>25921.88</v>
      </c>
      <c r="I44" s="37"/>
    </row>
    <row r="45" spans="2:11" s="7" customFormat="1" ht="30" customHeight="1">
      <c r="B45" s="29" t="s">
        <v>49</v>
      </c>
      <c r="C45" s="49" t="s">
        <v>108</v>
      </c>
      <c r="D45" s="35" t="s">
        <v>105</v>
      </c>
      <c r="E45" s="35" t="s">
        <v>14</v>
      </c>
      <c r="F45" s="44">
        <v>44196</v>
      </c>
      <c r="G45" s="12" t="s">
        <v>15</v>
      </c>
      <c r="H45" s="8">
        <f>H46+H47+H48+H49</f>
        <v>115190.20000000001</v>
      </c>
      <c r="I45" s="53"/>
      <c r="J45" s="6">
        <v>115190.2</v>
      </c>
      <c r="K45" s="16">
        <f>J45-H45</f>
        <v>0</v>
      </c>
    </row>
    <row r="46" spans="2:11">
      <c r="B46" s="30"/>
      <c r="C46" s="50"/>
      <c r="D46" s="36"/>
      <c r="E46" s="36"/>
      <c r="F46" s="45"/>
      <c r="G46" s="9" t="s">
        <v>16</v>
      </c>
      <c r="H46" s="4">
        <v>0</v>
      </c>
      <c r="I46" s="42"/>
    </row>
    <row r="47" spans="2:11">
      <c r="B47" s="30"/>
      <c r="C47" s="50"/>
      <c r="D47" s="36"/>
      <c r="E47" s="36"/>
      <c r="F47" s="45"/>
      <c r="G47" s="9" t="s">
        <v>17</v>
      </c>
      <c r="H47" s="8">
        <f>H51+H54+H57+H60+H63+H66</f>
        <v>91142.6</v>
      </c>
      <c r="I47" s="42"/>
      <c r="J47" s="2">
        <v>91142.6</v>
      </c>
      <c r="K47" s="17">
        <f>J47-H47</f>
        <v>0</v>
      </c>
    </row>
    <row r="48" spans="2:11">
      <c r="B48" s="30"/>
      <c r="C48" s="50"/>
      <c r="D48" s="36"/>
      <c r="E48" s="36"/>
      <c r="F48" s="45"/>
      <c r="G48" s="9" t="s">
        <v>18</v>
      </c>
      <c r="H48" s="8">
        <f>H52+H55+H58+H61+H64+H67</f>
        <v>24047.600000000002</v>
      </c>
      <c r="I48" s="42"/>
      <c r="J48" s="2">
        <v>24047.599999999999</v>
      </c>
      <c r="K48" s="17">
        <f>J48-H48</f>
        <v>0</v>
      </c>
    </row>
    <row r="49" spans="2:10" ht="51.75" customHeight="1">
      <c r="B49" s="31"/>
      <c r="C49" s="51"/>
      <c r="D49" s="37"/>
      <c r="E49" s="37"/>
      <c r="F49" s="52"/>
      <c r="G49" s="9" t="s">
        <v>19</v>
      </c>
      <c r="H49" s="13">
        <v>0</v>
      </c>
      <c r="I49" s="43"/>
    </row>
    <row r="50" spans="2:10" s="7" customFormat="1" ht="30" customHeight="1">
      <c r="B50" s="29" t="s">
        <v>50</v>
      </c>
      <c r="C50" s="35" t="s">
        <v>24</v>
      </c>
      <c r="D50" s="35"/>
      <c r="E50" s="35"/>
      <c r="F50" s="44"/>
      <c r="G50" s="12" t="s">
        <v>15</v>
      </c>
      <c r="H50" s="14">
        <f>H51+H52</f>
        <v>91747.3</v>
      </c>
      <c r="I50" s="35" t="s">
        <v>70</v>
      </c>
      <c r="J50" s="6"/>
    </row>
    <row r="51" spans="2:10" ht="23.25" customHeight="1">
      <c r="B51" s="30"/>
      <c r="C51" s="36"/>
      <c r="D51" s="36"/>
      <c r="E51" s="36"/>
      <c r="F51" s="45"/>
      <c r="G51" s="9" t="s">
        <v>17</v>
      </c>
      <c r="H51" s="15">
        <f>51184+24146+4075+809.6+8461.2</f>
        <v>88675.8</v>
      </c>
      <c r="I51" s="36"/>
    </row>
    <row r="52" spans="2:10" ht="25.5" customHeight="1">
      <c r="B52" s="30"/>
      <c r="C52" s="36"/>
      <c r="D52" s="36"/>
      <c r="E52" s="36"/>
      <c r="F52" s="45"/>
      <c r="G52" s="9" t="s">
        <v>18</v>
      </c>
      <c r="H52" s="15">
        <v>3071.5</v>
      </c>
      <c r="I52" s="37"/>
    </row>
    <row r="53" spans="2:10" s="7" customFormat="1" ht="30.75" customHeight="1">
      <c r="B53" s="29" t="s">
        <v>51</v>
      </c>
      <c r="C53" s="46" t="s">
        <v>80</v>
      </c>
      <c r="D53" s="35"/>
      <c r="E53" s="35"/>
      <c r="F53" s="44"/>
      <c r="G53" s="12" t="s">
        <v>15</v>
      </c>
      <c r="H53" s="14">
        <f>H54+H55</f>
        <v>2056</v>
      </c>
      <c r="I53" s="35" t="s">
        <v>61</v>
      </c>
      <c r="J53" s="6"/>
    </row>
    <row r="54" spans="2:10" ht="30" customHeight="1">
      <c r="B54" s="30"/>
      <c r="C54" s="47"/>
      <c r="D54" s="36"/>
      <c r="E54" s="36"/>
      <c r="F54" s="45"/>
      <c r="G54" s="9" t="s">
        <v>17</v>
      </c>
      <c r="H54" s="15">
        <f>2106-50</f>
        <v>2056</v>
      </c>
      <c r="I54" s="36"/>
    </row>
    <row r="55" spans="2:10" ht="31.5" customHeight="1">
      <c r="B55" s="30"/>
      <c r="C55" s="47"/>
      <c r="D55" s="36"/>
      <c r="E55" s="36"/>
      <c r="F55" s="45"/>
      <c r="G55" s="9" t="s">
        <v>18</v>
      </c>
      <c r="H55" s="15">
        <v>0</v>
      </c>
      <c r="I55" s="37"/>
    </row>
    <row r="56" spans="2:10" s="7" customFormat="1" ht="54" customHeight="1">
      <c r="B56" s="29" t="s">
        <v>52</v>
      </c>
      <c r="C56" s="35" t="s">
        <v>29</v>
      </c>
      <c r="D56" s="35"/>
      <c r="E56" s="35"/>
      <c r="F56" s="44"/>
      <c r="G56" s="12" t="s">
        <v>15</v>
      </c>
      <c r="H56" s="14">
        <f>H57+H58</f>
        <v>517.70000000000005</v>
      </c>
      <c r="I56" s="35" t="s">
        <v>56</v>
      </c>
      <c r="J56" s="6"/>
    </row>
    <row r="57" spans="2:10" ht="41.25" customHeight="1">
      <c r="B57" s="30"/>
      <c r="C57" s="36"/>
      <c r="D57" s="36"/>
      <c r="E57" s="36"/>
      <c r="F57" s="45"/>
      <c r="G57" s="9" t="s">
        <v>17</v>
      </c>
      <c r="H57" s="15">
        <v>0</v>
      </c>
      <c r="I57" s="47"/>
    </row>
    <row r="58" spans="2:10" ht="73.5" customHeight="1">
      <c r="B58" s="30"/>
      <c r="C58" s="36"/>
      <c r="D58" s="36"/>
      <c r="E58" s="36"/>
      <c r="F58" s="45"/>
      <c r="G58" s="9" t="s">
        <v>18</v>
      </c>
      <c r="H58" s="15">
        <v>517.70000000000005</v>
      </c>
      <c r="I58" s="48"/>
    </row>
    <row r="59" spans="2:10" s="7" customFormat="1" ht="25.5" customHeight="1">
      <c r="B59" s="29" t="s">
        <v>53</v>
      </c>
      <c r="C59" s="35" t="s">
        <v>59</v>
      </c>
      <c r="D59" s="35"/>
      <c r="E59" s="35"/>
      <c r="F59" s="44"/>
      <c r="G59" s="12" t="s">
        <v>15</v>
      </c>
      <c r="H59" s="14">
        <f>H60+H61</f>
        <v>50</v>
      </c>
      <c r="I59" s="35" t="s">
        <v>60</v>
      </c>
      <c r="J59" s="6"/>
    </row>
    <row r="60" spans="2:10" ht="24.75" customHeight="1">
      <c r="B60" s="30"/>
      <c r="C60" s="36"/>
      <c r="D60" s="36"/>
      <c r="E60" s="36"/>
      <c r="F60" s="45"/>
      <c r="G60" s="9" t="s">
        <v>17</v>
      </c>
      <c r="H60" s="15">
        <v>50</v>
      </c>
      <c r="I60" s="36"/>
    </row>
    <row r="61" spans="2:10" ht="17.25" customHeight="1">
      <c r="B61" s="30"/>
      <c r="C61" s="36"/>
      <c r="D61" s="36"/>
      <c r="E61" s="36"/>
      <c r="F61" s="45"/>
      <c r="G61" s="9" t="s">
        <v>18</v>
      </c>
      <c r="H61" s="15">
        <v>0</v>
      </c>
      <c r="I61" s="37"/>
    </row>
    <row r="62" spans="2:10" s="7" customFormat="1" ht="32.25" customHeight="1">
      <c r="B62" s="29" t="s">
        <v>54</v>
      </c>
      <c r="C62" s="35" t="s">
        <v>57</v>
      </c>
      <c r="D62" s="35"/>
      <c r="E62" s="35"/>
      <c r="F62" s="44"/>
      <c r="G62" s="12" t="s">
        <v>15</v>
      </c>
      <c r="H62" s="14">
        <f>H63+H64</f>
        <v>925</v>
      </c>
      <c r="I62" s="35" t="s">
        <v>58</v>
      </c>
      <c r="J62" s="6"/>
    </row>
    <row r="63" spans="2:10" ht="32.25" customHeight="1">
      <c r="B63" s="30"/>
      <c r="C63" s="36"/>
      <c r="D63" s="36"/>
      <c r="E63" s="36"/>
      <c r="F63" s="45"/>
      <c r="G63" s="9" t="s">
        <v>17</v>
      </c>
      <c r="H63" s="15">
        <v>0</v>
      </c>
      <c r="I63" s="36"/>
    </row>
    <row r="64" spans="2:10" ht="27" customHeight="1">
      <c r="B64" s="30"/>
      <c r="C64" s="36"/>
      <c r="D64" s="36"/>
      <c r="E64" s="36"/>
      <c r="F64" s="45"/>
      <c r="G64" s="9" t="s">
        <v>18</v>
      </c>
      <c r="H64" s="15">
        <v>925</v>
      </c>
      <c r="I64" s="37"/>
    </row>
    <row r="65" spans="2:10" s="7" customFormat="1" ht="31.5" customHeight="1">
      <c r="B65" s="29" t="s">
        <v>55</v>
      </c>
      <c r="C65" s="35" t="s">
        <v>36</v>
      </c>
      <c r="D65" s="35"/>
      <c r="E65" s="35"/>
      <c r="F65" s="44"/>
      <c r="G65" s="12" t="s">
        <v>15</v>
      </c>
      <c r="H65" s="14">
        <f>H66+H67</f>
        <v>19894.2</v>
      </c>
      <c r="I65" s="35" t="s">
        <v>62</v>
      </c>
      <c r="J65" s="6"/>
    </row>
    <row r="66" spans="2:10" ht="27" customHeight="1">
      <c r="B66" s="30"/>
      <c r="C66" s="36"/>
      <c r="D66" s="36"/>
      <c r="E66" s="36"/>
      <c r="F66" s="45"/>
      <c r="G66" s="9" t="s">
        <v>17</v>
      </c>
      <c r="H66" s="15">
        <v>360.8</v>
      </c>
      <c r="I66" s="36"/>
    </row>
    <row r="67" spans="2:10" ht="22.5" customHeight="1">
      <c r="B67" s="30"/>
      <c r="C67" s="36"/>
      <c r="D67" s="36"/>
      <c r="E67" s="36"/>
      <c r="F67" s="45"/>
      <c r="G67" s="9" t="s">
        <v>18</v>
      </c>
      <c r="H67" s="15">
        <f>11172.4+5712+2649</f>
        <v>19533.400000000001</v>
      </c>
      <c r="I67" s="37"/>
    </row>
    <row r="68" spans="2:10" s="21" customFormat="1" ht="30" customHeight="1">
      <c r="B68" s="62" t="s">
        <v>38</v>
      </c>
      <c r="C68" s="49" t="s">
        <v>109</v>
      </c>
      <c r="D68" s="35" t="s">
        <v>105</v>
      </c>
      <c r="E68" s="49" t="s">
        <v>14</v>
      </c>
      <c r="F68" s="65">
        <v>44196</v>
      </c>
      <c r="G68" s="18" t="s">
        <v>15</v>
      </c>
      <c r="H68" s="19">
        <f>H69+H70+H71+H72</f>
        <v>23821.5</v>
      </c>
      <c r="I68" s="68"/>
      <c r="J68" s="20"/>
    </row>
    <row r="69" spans="2:10" s="25" customFormat="1" ht="20.25" customHeight="1">
      <c r="B69" s="63"/>
      <c r="C69" s="50"/>
      <c r="D69" s="36"/>
      <c r="E69" s="50"/>
      <c r="F69" s="66"/>
      <c r="G69" s="22" t="s">
        <v>16</v>
      </c>
      <c r="H69" s="23">
        <v>0</v>
      </c>
      <c r="I69" s="69"/>
      <c r="J69" s="24"/>
    </row>
    <row r="70" spans="2:10" s="25" customFormat="1" ht="30.75" customHeight="1">
      <c r="B70" s="63"/>
      <c r="C70" s="50"/>
      <c r="D70" s="36"/>
      <c r="E70" s="50"/>
      <c r="F70" s="66"/>
      <c r="G70" s="22" t="s">
        <v>17</v>
      </c>
      <c r="H70" s="19">
        <f>H74+H77+H80+H83+H86+H89</f>
        <v>6006.9</v>
      </c>
      <c r="I70" s="69"/>
      <c r="J70" s="24"/>
    </row>
    <row r="71" spans="2:10" s="25" customFormat="1" ht="30" customHeight="1">
      <c r="B71" s="63"/>
      <c r="C71" s="50"/>
      <c r="D71" s="36"/>
      <c r="E71" s="50"/>
      <c r="F71" s="66"/>
      <c r="G71" s="22" t="s">
        <v>18</v>
      </c>
      <c r="H71" s="19">
        <f>H75+H78+H81+H84+H87+H90</f>
        <v>17814.599999999999</v>
      </c>
      <c r="I71" s="69"/>
      <c r="J71" s="24"/>
    </row>
    <row r="72" spans="2:10" s="25" customFormat="1" ht="33" customHeight="1">
      <c r="B72" s="64"/>
      <c r="C72" s="51"/>
      <c r="D72" s="37"/>
      <c r="E72" s="51"/>
      <c r="F72" s="67"/>
      <c r="G72" s="22" t="s">
        <v>19</v>
      </c>
      <c r="H72" s="23">
        <v>0</v>
      </c>
      <c r="I72" s="70"/>
      <c r="J72" s="24"/>
    </row>
    <row r="73" spans="2:10" s="7" customFormat="1" ht="30" customHeight="1">
      <c r="B73" s="29" t="s">
        <v>110</v>
      </c>
      <c r="C73" s="35" t="s">
        <v>24</v>
      </c>
      <c r="D73" s="35"/>
      <c r="E73" s="35"/>
      <c r="F73" s="44"/>
      <c r="G73" s="12" t="s">
        <v>15</v>
      </c>
      <c r="H73" s="14">
        <f>H74+H75</f>
        <v>15522.4</v>
      </c>
      <c r="I73" s="35" t="s">
        <v>71</v>
      </c>
      <c r="J73" s="6"/>
    </row>
    <row r="74" spans="2:10" ht="23.25" customHeight="1">
      <c r="B74" s="30"/>
      <c r="C74" s="36"/>
      <c r="D74" s="36"/>
      <c r="E74" s="36"/>
      <c r="F74" s="45"/>
      <c r="G74" s="9" t="s">
        <v>17</v>
      </c>
      <c r="H74" s="15">
        <v>3238</v>
      </c>
      <c r="I74" s="36"/>
    </row>
    <row r="75" spans="2:10" ht="20.25" customHeight="1">
      <c r="B75" s="30"/>
      <c r="C75" s="36"/>
      <c r="D75" s="36"/>
      <c r="E75" s="36"/>
      <c r="F75" s="45"/>
      <c r="G75" s="9" t="s">
        <v>18</v>
      </c>
      <c r="H75" s="15">
        <v>12284.4</v>
      </c>
      <c r="I75" s="37"/>
    </row>
    <row r="76" spans="2:10" s="7" customFormat="1" ht="32.25" customHeight="1">
      <c r="B76" s="29" t="s">
        <v>111</v>
      </c>
      <c r="C76" s="35" t="s">
        <v>81</v>
      </c>
      <c r="D76" s="35"/>
      <c r="E76" s="35"/>
      <c r="F76" s="44"/>
      <c r="G76" s="12" t="s">
        <v>15</v>
      </c>
      <c r="H76" s="14">
        <f>H77+H78</f>
        <v>373.7</v>
      </c>
      <c r="I76" s="35" t="s">
        <v>39</v>
      </c>
      <c r="J76" s="6"/>
    </row>
    <row r="77" spans="2:10" ht="27.75" customHeight="1">
      <c r="B77" s="30"/>
      <c r="C77" s="36"/>
      <c r="D77" s="36"/>
      <c r="E77" s="36"/>
      <c r="F77" s="45"/>
      <c r="G77" s="9" t="s">
        <v>17</v>
      </c>
      <c r="H77" s="15">
        <v>0</v>
      </c>
      <c r="I77" s="36"/>
    </row>
    <row r="78" spans="2:10" ht="22.5" customHeight="1">
      <c r="B78" s="30"/>
      <c r="C78" s="36"/>
      <c r="D78" s="36"/>
      <c r="E78" s="36"/>
      <c r="F78" s="45"/>
      <c r="G78" s="9" t="s">
        <v>18</v>
      </c>
      <c r="H78" s="15">
        <v>373.7</v>
      </c>
      <c r="I78" s="37"/>
    </row>
    <row r="79" spans="2:10" s="7" customFormat="1" ht="50.25" customHeight="1">
      <c r="B79" s="29" t="s">
        <v>112</v>
      </c>
      <c r="C79" s="35" t="s">
        <v>40</v>
      </c>
      <c r="D79" s="35"/>
      <c r="E79" s="35"/>
      <c r="F79" s="44"/>
      <c r="G79" s="12" t="s">
        <v>15</v>
      </c>
      <c r="H79" s="14">
        <f>H80+H81</f>
        <v>95</v>
      </c>
      <c r="I79" s="46" t="s">
        <v>82</v>
      </c>
      <c r="J79" s="6"/>
    </row>
    <row r="80" spans="2:10" ht="50.25" customHeight="1">
      <c r="B80" s="30"/>
      <c r="C80" s="36"/>
      <c r="D80" s="36"/>
      <c r="E80" s="36"/>
      <c r="F80" s="45"/>
      <c r="G80" s="9" t="s">
        <v>17</v>
      </c>
      <c r="H80" s="15">
        <v>0</v>
      </c>
      <c r="I80" s="47"/>
    </row>
    <row r="81" spans="2:10" ht="37.5" customHeight="1">
      <c r="B81" s="30"/>
      <c r="C81" s="36"/>
      <c r="D81" s="36"/>
      <c r="E81" s="36"/>
      <c r="F81" s="45"/>
      <c r="G81" s="9" t="s">
        <v>18</v>
      </c>
      <c r="H81" s="15">
        <v>95</v>
      </c>
      <c r="I81" s="48"/>
    </row>
    <row r="82" spans="2:10" s="7" customFormat="1" ht="32.25" customHeight="1">
      <c r="B82" s="29" t="s">
        <v>113</v>
      </c>
      <c r="C82" s="35" t="s">
        <v>41</v>
      </c>
      <c r="D82" s="35"/>
      <c r="E82" s="35"/>
      <c r="F82" s="44"/>
      <c r="G82" s="12" t="s">
        <v>15</v>
      </c>
      <c r="H82" s="14">
        <f>H83+H84</f>
        <v>2776.2000000000003</v>
      </c>
      <c r="I82" s="35" t="s">
        <v>72</v>
      </c>
      <c r="J82" s="6"/>
    </row>
    <row r="83" spans="2:10" ht="37.5" customHeight="1">
      <c r="B83" s="30"/>
      <c r="C83" s="36"/>
      <c r="D83" s="36"/>
      <c r="E83" s="36"/>
      <c r="F83" s="45"/>
      <c r="G83" s="9" t="s">
        <v>17</v>
      </c>
      <c r="H83" s="15">
        <v>2748.4</v>
      </c>
      <c r="I83" s="36"/>
    </row>
    <row r="84" spans="2:10" ht="30" customHeight="1">
      <c r="B84" s="30"/>
      <c r="C84" s="36"/>
      <c r="D84" s="36"/>
      <c r="E84" s="36"/>
      <c r="F84" s="45"/>
      <c r="G84" s="9" t="s">
        <v>18</v>
      </c>
      <c r="H84" s="15">
        <v>27.8</v>
      </c>
      <c r="I84" s="37"/>
    </row>
    <row r="85" spans="2:10" s="7" customFormat="1" ht="34.5" customHeight="1">
      <c r="B85" s="29" t="s">
        <v>114</v>
      </c>
      <c r="C85" s="35" t="s">
        <v>79</v>
      </c>
      <c r="D85" s="35"/>
      <c r="E85" s="35"/>
      <c r="F85" s="44"/>
      <c r="G85" s="12" t="s">
        <v>15</v>
      </c>
      <c r="H85" s="14">
        <f>H86+H87</f>
        <v>54</v>
      </c>
      <c r="I85" s="35" t="s">
        <v>73</v>
      </c>
      <c r="J85" s="6"/>
    </row>
    <row r="86" spans="2:10" ht="33" customHeight="1">
      <c r="B86" s="30"/>
      <c r="C86" s="36"/>
      <c r="D86" s="36"/>
      <c r="E86" s="36"/>
      <c r="F86" s="45"/>
      <c r="G86" s="9" t="s">
        <v>17</v>
      </c>
      <c r="H86" s="15">
        <v>0</v>
      </c>
      <c r="I86" s="36"/>
    </row>
    <row r="87" spans="2:10" ht="39.75" customHeight="1">
      <c r="B87" s="30"/>
      <c r="C87" s="36"/>
      <c r="D87" s="36"/>
      <c r="E87" s="36"/>
      <c r="F87" s="45"/>
      <c r="G87" s="9" t="s">
        <v>18</v>
      </c>
      <c r="H87" s="15">
        <v>54</v>
      </c>
      <c r="I87" s="37"/>
    </row>
    <row r="88" spans="2:10" s="7" customFormat="1" ht="31.5" customHeight="1">
      <c r="B88" s="29" t="s">
        <v>115</v>
      </c>
      <c r="C88" s="35" t="s">
        <v>36</v>
      </c>
      <c r="D88" s="35"/>
      <c r="E88" s="35"/>
      <c r="F88" s="44"/>
      <c r="G88" s="12" t="s">
        <v>15</v>
      </c>
      <c r="H88" s="14">
        <f>H89+H90</f>
        <v>5000.2</v>
      </c>
      <c r="I88" s="35" t="s">
        <v>42</v>
      </c>
      <c r="J88" s="6"/>
    </row>
    <row r="89" spans="2:10" ht="24.75" customHeight="1">
      <c r="B89" s="30"/>
      <c r="C89" s="36"/>
      <c r="D89" s="36"/>
      <c r="E89" s="36"/>
      <c r="F89" s="45"/>
      <c r="G89" s="9" t="s">
        <v>17</v>
      </c>
      <c r="H89" s="15">
        <v>20.5</v>
      </c>
      <c r="I89" s="36"/>
    </row>
    <row r="90" spans="2:10" ht="27.75" customHeight="1">
      <c r="B90" s="30"/>
      <c r="C90" s="36"/>
      <c r="D90" s="36"/>
      <c r="E90" s="36"/>
      <c r="F90" s="45"/>
      <c r="G90" s="9" t="s">
        <v>18</v>
      </c>
      <c r="H90" s="15">
        <v>4979.7</v>
      </c>
      <c r="I90" s="37"/>
    </row>
    <row r="91" spans="2:10" s="21" customFormat="1" ht="30" customHeight="1">
      <c r="B91" s="62" t="s">
        <v>116</v>
      </c>
      <c r="C91" s="49" t="s">
        <v>121</v>
      </c>
      <c r="D91" s="35" t="s">
        <v>105</v>
      </c>
      <c r="E91" s="49" t="s">
        <v>14</v>
      </c>
      <c r="F91" s="65">
        <v>44196</v>
      </c>
      <c r="G91" s="18" t="s">
        <v>15</v>
      </c>
      <c r="H91" s="19">
        <f>H92+H93+H94+H95</f>
        <v>1302.2000000000003</v>
      </c>
      <c r="I91" s="74" t="s">
        <v>43</v>
      </c>
      <c r="J91" s="20"/>
    </row>
    <row r="92" spans="2:10" s="25" customFormat="1" ht="26.25" customHeight="1">
      <c r="B92" s="63"/>
      <c r="C92" s="50"/>
      <c r="D92" s="36"/>
      <c r="E92" s="50"/>
      <c r="F92" s="66"/>
      <c r="G92" s="22" t="s">
        <v>16</v>
      </c>
      <c r="H92" s="23">
        <v>0</v>
      </c>
      <c r="I92" s="69"/>
      <c r="J92" s="24"/>
    </row>
    <row r="93" spans="2:10" s="25" customFormat="1" ht="27.75" customHeight="1">
      <c r="B93" s="63"/>
      <c r="C93" s="50"/>
      <c r="D93" s="36"/>
      <c r="E93" s="50"/>
      <c r="F93" s="66"/>
      <c r="G93" s="22" t="s">
        <v>17</v>
      </c>
      <c r="H93" s="19">
        <f>H98+H103</f>
        <v>775.80000000000007</v>
      </c>
      <c r="I93" s="69"/>
      <c r="J93" s="24"/>
    </row>
    <row r="94" spans="2:10" s="25" customFormat="1" ht="30" customHeight="1">
      <c r="B94" s="63"/>
      <c r="C94" s="50"/>
      <c r="D94" s="36"/>
      <c r="E94" s="50"/>
      <c r="F94" s="66"/>
      <c r="G94" s="22" t="s">
        <v>18</v>
      </c>
      <c r="H94" s="19">
        <f>H99+H104</f>
        <v>526.40000000000009</v>
      </c>
      <c r="I94" s="69"/>
      <c r="J94" s="24"/>
    </row>
    <row r="95" spans="2:10" s="25" customFormat="1" ht="33" customHeight="1">
      <c r="B95" s="64"/>
      <c r="C95" s="51"/>
      <c r="D95" s="37"/>
      <c r="E95" s="51"/>
      <c r="F95" s="67"/>
      <c r="G95" s="22" t="s">
        <v>19</v>
      </c>
      <c r="H95" s="23">
        <v>0</v>
      </c>
      <c r="I95" s="70"/>
      <c r="J95" s="24"/>
    </row>
    <row r="96" spans="2:10" s="7" customFormat="1" ht="25.5" customHeight="1">
      <c r="B96" s="29" t="s">
        <v>117</v>
      </c>
      <c r="C96" s="35" t="s">
        <v>64</v>
      </c>
      <c r="D96" s="35"/>
      <c r="E96" s="35" t="s">
        <v>14</v>
      </c>
      <c r="F96" s="38">
        <v>44196</v>
      </c>
      <c r="G96" s="12" t="s">
        <v>15</v>
      </c>
      <c r="H96" s="8">
        <f>H97+H98+H99+H100</f>
        <v>1202.2</v>
      </c>
      <c r="I96" s="41" t="s">
        <v>65</v>
      </c>
      <c r="J96" s="6"/>
    </row>
    <row r="97" spans="2:10" ht="21.75" customHeight="1">
      <c r="B97" s="30"/>
      <c r="C97" s="36"/>
      <c r="D97" s="36"/>
      <c r="E97" s="36"/>
      <c r="F97" s="39"/>
      <c r="G97" s="9" t="s">
        <v>16</v>
      </c>
      <c r="H97" s="13">
        <v>0</v>
      </c>
      <c r="I97" s="42"/>
    </row>
    <row r="98" spans="2:10" ht="21" customHeight="1">
      <c r="B98" s="30"/>
      <c r="C98" s="36"/>
      <c r="D98" s="36"/>
      <c r="E98" s="36"/>
      <c r="F98" s="39"/>
      <c r="G98" s="9" t="s">
        <v>17</v>
      </c>
      <c r="H98" s="8">
        <f>669.6+106.2</f>
        <v>775.80000000000007</v>
      </c>
      <c r="I98" s="42"/>
    </row>
    <row r="99" spans="2:10" ht="24.75" customHeight="1">
      <c r="B99" s="30"/>
      <c r="C99" s="36"/>
      <c r="D99" s="36"/>
      <c r="E99" s="36"/>
      <c r="F99" s="39"/>
      <c r="G99" s="9" t="s">
        <v>18</v>
      </c>
      <c r="H99" s="8">
        <f>418.3+8.1</f>
        <v>426.40000000000003</v>
      </c>
      <c r="I99" s="42"/>
    </row>
    <row r="100" spans="2:10" ht="33" customHeight="1">
      <c r="B100" s="31"/>
      <c r="C100" s="37"/>
      <c r="D100" s="37"/>
      <c r="E100" s="37"/>
      <c r="F100" s="40"/>
      <c r="G100" s="9" t="s">
        <v>19</v>
      </c>
      <c r="H100" s="13">
        <v>0</v>
      </c>
      <c r="I100" s="43"/>
    </row>
    <row r="101" spans="2:10" s="7" customFormat="1" ht="24" customHeight="1">
      <c r="B101" s="29" t="s">
        <v>118</v>
      </c>
      <c r="C101" s="35" t="s">
        <v>66</v>
      </c>
      <c r="D101" s="35"/>
      <c r="E101" s="35" t="s">
        <v>14</v>
      </c>
      <c r="F101" s="38">
        <v>44196</v>
      </c>
      <c r="G101" s="12" t="s">
        <v>15</v>
      </c>
      <c r="H101" s="8">
        <f>H102+H103+H104+H105</f>
        <v>100</v>
      </c>
      <c r="I101" s="41" t="s">
        <v>67</v>
      </c>
      <c r="J101" s="6"/>
    </row>
    <row r="102" spans="2:10" ht="20.25" customHeight="1">
      <c r="B102" s="30"/>
      <c r="C102" s="36"/>
      <c r="D102" s="36"/>
      <c r="E102" s="36"/>
      <c r="F102" s="39"/>
      <c r="G102" s="9" t="s">
        <v>16</v>
      </c>
      <c r="H102" s="13">
        <v>0</v>
      </c>
      <c r="I102" s="42"/>
    </row>
    <row r="103" spans="2:10" ht="18.75" customHeight="1">
      <c r="B103" s="30"/>
      <c r="C103" s="36"/>
      <c r="D103" s="36"/>
      <c r="E103" s="36"/>
      <c r="F103" s="39"/>
      <c r="G103" s="9" t="s">
        <v>17</v>
      </c>
      <c r="H103" s="8">
        <v>0</v>
      </c>
      <c r="I103" s="42"/>
    </row>
    <row r="104" spans="2:10" ht="19.5" customHeight="1">
      <c r="B104" s="30"/>
      <c r="C104" s="36"/>
      <c r="D104" s="36"/>
      <c r="E104" s="36"/>
      <c r="F104" s="39"/>
      <c r="G104" s="9" t="s">
        <v>18</v>
      </c>
      <c r="H104" s="8">
        <v>100</v>
      </c>
      <c r="I104" s="42"/>
    </row>
    <row r="105" spans="2:10" ht="33" customHeight="1">
      <c r="B105" s="31"/>
      <c r="C105" s="37"/>
      <c r="D105" s="37"/>
      <c r="E105" s="37"/>
      <c r="F105" s="40"/>
      <c r="G105" s="9" t="s">
        <v>19</v>
      </c>
      <c r="H105" s="13">
        <v>0</v>
      </c>
      <c r="I105" s="43"/>
    </row>
    <row r="106" spans="2:10" s="21" customFormat="1" ht="24.75" customHeight="1">
      <c r="B106" s="62" t="s">
        <v>44</v>
      </c>
      <c r="C106" s="49" t="s">
        <v>45</v>
      </c>
      <c r="D106" s="71" t="s">
        <v>46</v>
      </c>
      <c r="E106" s="49" t="s">
        <v>14</v>
      </c>
      <c r="F106" s="65">
        <v>44196</v>
      </c>
      <c r="G106" s="18" t="s">
        <v>15</v>
      </c>
      <c r="H106" s="19">
        <f>H107+H108+H109+H110</f>
        <v>20351.8</v>
      </c>
      <c r="I106" s="74"/>
      <c r="J106" s="20"/>
    </row>
    <row r="107" spans="2:10" s="25" customFormat="1" ht="21" customHeight="1">
      <c r="B107" s="63"/>
      <c r="C107" s="50"/>
      <c r="D107" s="72"/>
      <c r="E107" s="50"/>
      <c r="F107" s="66"/>
      <c r="G107" s="22" t="s">
        <v>16</v>
      </c>
      <c r="H107" s="23">
        <v>0</v>
      </c>
      <c r="I107" s="69"/>
      <c r="J107" s="24"/>
    </row>
    <row r="108" spans="2:10" s="25" customFormat="1" ht="21" customHeight="1">
      <c r="B108" s="63"/>
      <c r="C108" s="50"/>
      <c r="D108" s="72"/>
      <c r="E108" s="50"/>
      <c r="F108" s="66"/>
      <c r="G108" s="22" t="s">
        <v>17</v>
      </c>
      <c r="H108" s="19">
        <f>H113+H123</f>
        <v>20351.8</v>
      </c>
      <c r="I108" s="69"/>
      <c r="J108" s="24">
        <v>20351.8</v>
      </c>
    </row>
    <row r="109" spans="2:10" s="25" customFormat="1" ht="21" customHeight="1">
      <c r="B109" s="63"/>
      <c r="C109" s="50"/>
      <c r="D109" s="72"/>
      <c r="E109" s="50"/>
      <c r="F109" s="66"/>
      <c r="G109" s="22" t="s">
        <v>18</v>
      </c>
      <c r="H109" s="19">
        <f>H114+H124</f>
        <v>0</v>
      </c>
      <c r="I109" s="69"/>
      <c r="J109" s="24"/>
    </row>
    <row r="110" spans="2:10" s="25" customFormat="1" ht="36" customHeight="1">
      <c r="B110" s="64"/>
      <c r="C110" s="51"/>
      <c r="D110" s="73"/>
      <c r="E110" s="51"/>
      <c r="F110" s="67"/>
      <c r="G110" s="22" t="s">
        <v>19</v>
      </c>
      <c r="H110" s="23">
        <v>0</v>
      </c>
      <c r="I110" s="70"/>
      <c r="J110" s="24"/>
    </row>
    <row r="111" spans="2:10" s="7" customFormat="1" ht="19.5" customHeight="1">
      <c r="B111" s="29" t="s">
        <v>119</v>
      </c>
      <c r="C111" s="35" t="s">
        <v>75</v>
      </c>
      <c r="D111" s="35" t="s">
        <v>46</v>
      </c>
      <c r="E111" s="35"/>
      <c r="F111" s="38"/>
      <c r="G111" s="12" t="s">
        <v>15</v>
      </c>
      <c r="H111" s="8">
        <f>H112+H113+H114+H115</f>
        <v>14180.8</v>
      </c>
      <c r="I111" s="41"/>
      <c r="J111" s="6"/>
    </row>
    <row r="112" spans="2:10" ht="21" customHeight="1">
      <c r="B112" s="30"/>
      <c r="C112" s="36"/>
      <c r="D112" s="36"/>
      <c r="E112" s="36"/>
      <c r="F112" s="39"/>
      <c r="G112" s="9" t="s">
        <v>16</v>
      </c>
      <c r="H112" s="13">
        <v>0</v>
      </c>
      <c r="I112" s="42"/>
    </row>
    <row r="113" spans="2:10" ht="18" customHeight="1">
      <c r="B113" s="30"/>
      <c r="C113" s="36"/>
      <c r="D113" s="36"/>
      <c r="E113" s="36"/>
      <c r="F113" s="39"/>
      <c r="G113" s="9" t="s">
        <v>17</v>
      </c>
      <c r="H113" s="8">
        <f>H118</f>
        <v>14180.8</v>
      </c>
      <c r="I113" s="42"/>
    </row>
    <row r="114" spans="2:10" ht="16.5" customHeight="1">
      <c r="B114" s="30"/>
      <c r="C114" s="36"/>
      <c r="D114" s="36"/>
      <c r="E114" s="36"/>
      <c r="F114" s="39"/>
      <c r="G114" s="9" t="s">
        <v>18</v>
      </c>
      <c r="H114" s="8">
        <v>0</v>
      </c>
      <c r="I114" s="42"/>
    </row>
    <row r="115" spans="2:10" ht="38.25" customHeight="1">
      <c r="B115" s="31"/>
      <c r="C115" s="37"/>
      <c r="D115" s="37"/>
      <c r="E115" s="37"/>
      <c r="F115" s="40"/>
      <c r="G115" s="9" t="s">
        <v>19</v>
      </c>
      <c r="H115" s="13">
        <v>0</v>
      </c>
      <c r="I115" s="43"/>
    </row>
    <row r="116" spans="2:10" s="7" customFormat="1" ht="30.75" customHeight="1">
      <c r="B116" s="29" t="s">
        <v>120</v>
      </c>
      <c r="C116" s="35" t="s">
        <v>74</v>
      </c>
      <c r="D116" s="35" t="s">
        <v>46</v>
      </c>
      <c r="E116" s="35"/>
      <c r="F116" s="38"/>
      <c r="G116" s="12" t="s">
        <v>15</v>
      </c>
      <c r="H116" s="8">
        <f>H117+H118+H119+H120</f>
        <v>14180.8</v>
      </c>
      <c r="I116" s="41" t="s">
        <v>68</v>
      </c>
      <c r="J116" s="6"/>
    </row>
    <row r="117" spans="2:10" ht="24.75" customHeight="1">
      <c r="B117" s="30"/>
      <c r="C117" s="36"/>
      <c r="D117" s="36"/>
      <c r="E117" s="36"/>
      <c r="F117" s="39"/>
      <c r="G117" s="9" t="s">
        <v>16</v>
      </c>
      <c r="H117" s="13">
        <v>0</v>
      </c>
      <c r="I117" s="42"/>
    </row>
    <row r="118" spans="2:10" ht="31.5" customHeight="1">
      <c r="B118" s="30"/>
      <c r="C118" s="36"/>
      <c r="D118" s="36"/>
      <c r="E118" s="36"/>
      <c r="F118" s="39"/>
      <c r="G118" s="9" t="s">
        <v>17</v>
      </c>
      <c r="H118" s="8">
        <v>14180.8</v>
      </c>
      <c r="I118" s="42"/>
    </row>
    <row r="119" spans="2:10" ht="28.5" customHeight="1">
      <c r="B119" s="30"/>
      <c r="C119" s="36"/>
      <c r="D119" s="36"/>
      <c r="E119" s="36"/>
      <c r="F119" s="39"/>
      <c r="G119" s="9" t="s">
        <v>18</v>
      </c>
      <c r="H119" s="8">
        <v>0</v>
      </c>
      <c r="I119" s="42"/>
    </row>
    <row r="120" spans="2:10" ht="115.5" customHeight="1">
      <c r="B120" s="31"/>
      <c r="C120" s="37"/>
      <c r="D120" s="37"/>
      <c r="E120" s="37"/>
      <c r="F120" s="40"/>
      <c r="G120" s="9" t="s">
        <v>19</v>
      </c>
      <c r="H120" s="13">
        <v>0</v>
      </c>
      <c r="I120" s="43"/>
    </row>
    <row r="121" spans="2:10" s="7" customFormat="1" ht="24.75" customHeight="1">
      <c r="B121" s="29" t="s">
        <v>76</v>
      </c>
      <c r="C121" s="49" t="s">
        <v>77</v>
      </c>
      <c r="D121" s="35" t="s">
        <v>46</v>
      </c>
      <c r="E121" s="35"/>
      <c r="F121" s="38"/>
      <c r="G121" s="12" t="s">
        <v>15</v>
      </c>
      <c r="H121" s="8">
        <f>H122+H123+H124+H125</f>
        <v>6171</v>
      </c>
      <c r="I121" s="41"/>
      <c r="J121" s="6"/>
    </row>
    <row r="122" spans="2:10" ht="21.75" customHeight="1">
      <c r="B122" s="30"/>
      <c r="C122" s="50"/>
      <c r="D122" s="36"/>
      <c r="E122" s="36"/>
      <c r="F122" s="39"/>
      <c r="G122" s="9" t="s">
        <v>16</v>
      </c>
      <c r="H122" s="13">
        <v>0</v>
      </c>
      <c r="I122" s="42"/>
    </row>
    <row r="123" spans="2:10" ht="17.25" customHeight="1">
      <c r="B123" s="30"/>
      <c r="C123" s="50"/>
      <c r="D123" s="36"/>
      <c r="E123" s="36"/>
      <c r="F123" s="39"/>
      <c r="G123" s="9" t="s">
        <v>17</v>
      </c>
      <c r="H123" s="8">
        <f>H128</f>
        <v>6171</v>
      </c>
      <c r="I123" s="42"/>
    </row>
    <row r="124" spans="2:10" ht="16.5" customHeight="1">
      <c r="B124" s="30"/>
      <c r="C124" s="50"/>
      <c r="D124" s="36"/>
      <c r="E124" s="36"/>
      <c r="F124" s="39"/>
      <c r="G124" s="9" t="s">
        <v>18</v>
      </c>
      <c r="H124" s="8">
        <f>H129</f>
        <v>0</v>
      </c>
      <c r="I124" s="42"/>
    </row>
    <row r="125" spans="2:10" ht="35.25" customHeight="1">
      <c r="B125" s="31"/>
      <c r="C125" s="51"/>
      <c r="D125" s="37"/>
      <c r="E125" s="37"/>
      <c r="F125" s="40"/>
      <c r="G125" s="9" t="s">
        <v>19</v>
      </c>
      <c r="H125" s="13">
        <v>0</v>
      </c>
      <c r="I125" s="43"/>
    </row>
    <row r="126" spans="2:10" s="7" customFormat="1" ht="30" customHeight="1">
      <c r="B126" s="29" t="s">
        <v>78</v>
      </c>
      <c r="C126" s="35" t="s">
        <v>83</v>
      </c>
      <c r="D126" s="35" t="s">
        <v>46</v>
      </c>
      <c r="E126" s="35"/>
      <c r="F126" s="38"/>
      <c r="G126" s="12" t="s">
        <v>15</v>
      </c>
      <c r="H126" s="8">
        <f>H127+H128+H129+H130</f>
        <v>6171</v>
      </c>
      <c r="I126" s="41" t="s">
        <v>122</v>
      </c>
      <c r="J126" s="6"/>
    </row>
    <row r="127" spans="2:10" ht="29.25" customHeight="1">
      <c r="B127" s="30"/>
      <c r="C127" s="36"/>
      <c r="D127" s="36"/>
      <c r="E127" s="36"/>
      <c r="F127" s="39"/>
      <c r="G127" s="9" t="s">
        <v>16</v>
      </c>
      <c r="H127" s="13">
        <v>0</v>
      </c>
      <c r="I127" s="42"/>
    </row>
    <row r="128" spans="2:10" ht="27" customHeight="1">
      <c r="B128" s="30"/>
      <c r="C128" s="36"/>
      <c r="D128" s="36"/>
      <c r="E128" s="36"/>
      <c r="F128" s="39"/>
      <c r="G128" s="9" t="s">
        <v>17</v>
      </c>
      <c r="H128" s="8">
        <v>6171</v>
      </c>
      <c r="I128" s="42"/>
    </row>
    <row r="129" spans="2:11" ht="30.75" customHeight="1">
      <c r="B129" s="30"/>
      <c r="C129" s="36"/>
      <c r="D129" s="36"/>
      <c r="E129" s="36"/>
      <c r="F129" s="39"/>
      <c r="G129" s="9" t="s">
        <v>18</v>
      </c>
      <c r="H129" s="8">
        <v>0</v>
      </c>
      <c r="I129" s="42"/>
    </row>
    <row r="130" spans="2:11" ht="32.25" customHeight="1">
      <c r="B130" s="31"/>
      <c r="C130" s="37"/>
      <c r="D130" s="37"/>
      <c r="E130" s="37"/>
      <c r="F130" s="40"/>
      <c r="G130" s="9" t="s">
        <v>19</v>
      </c>
      <c r="H130" s="13">
        <v>0</v>
      </c>
      <c r="I130" s="43"/>
    </row>
    <row r="131" spans="2:11" s="21" customFormat="1" ht="51.75" customHeight="1">
      <c r="B131" s="62" t="s">
        <v>84</v>
      </c>
      <c r="C131" s="75" t="s">
        <v>97</v>
      </c>
      <c r="D131" s="49" t="s">
        <v>104</v>
      </c>
      <c r="E131" s="49" t="s">
        <v>48</v>
      </c>
      <c r="F131" s="65" t="s">
        <v>47</v>
      </c>
      <c r="G131" s="18" t="s">
        <v>15</v>
      </c>
      <c r="H131" s="19">
        <f>H132+H133+H134+H135</f>
        <v>18844.8</v>
      </c>
      <c r="I131" s="74"/>
      <c r="J131" s="20">
        <f>J133+J134</f>
        <v>18844.8</v>
      </c>
      <c r="K131" s="27">
        <f>J131-H131</f>
        <v>0</v>
      </c>
    </row>
    <row r="132" spans="2:11" ht="51" customHeight="1">
      <c r="B132" s="63"/>
      <c r="C132" s="76"/>
      <c r="D132" s="50"/>
      <c r="E132" s="50"/>
      <c r="F132" s="66"/>
      <c r="G132" s="22" t="s">
        <v>16</v>
      </c>
      <c r="H132" s="23">
        <v>0</v>
      </c>
      <c r="I132" s="69"/>
    </row>
    <row r="133" spans="2:11" ht="47.25" customHeight="1">
      <c r="B133" s="63"/>
      <c r="C133" s="76"/>
      <c r="D133" s="50"/>
      <c r="E133" s="50"/>
      <c r="F133" s="66"/>
      <c r="G133" s="22" t="s">
        <v>17</v>
      </c>
      <c r="H133" s="19">
        <f>H138+H143+H148+H153+H158+H163</f>
        <v>3265.5</v>
      </c>
      <c r="I133" s="69"/>
      <c r="J133" s="26">
        <v>3265.5</v>
      </c>
      <c r="K133" s="16">
        <f>J133-H133</f>
        <v>0</v>
      </c>
    </row>
    <row r="134" spans="2:11" ht="48" customHeight="1">
      <c r="B134" s="63"/>
      <c r="C134" s="76"/>
      <c r="D134" s="50"/>
      <c r="E134" s="50"/>
      <c r="F134" s="66"/>
      <c r="G134" s="22" t="s">
        <v>18</v>
      </c>
      <c r="H134" s="19">
        <f>H139+H144+H149+H154+H159+H164</f>
        <v>15579.3</v>
      </c>
      <c r="I134" s="69"/>
      <c r="J134" s="6">
        <v>15579.3</v>
      </c>
      <c r="K134" s="16">
        <f>J134-H134</f>
        <v>0</v>
      </c>
    </row>
    <row r="135" spans="2:11" ht="75.75" customHeight="1">
      <c r="B135" s="64"/>
      <c r="C135" s="77"/>
      <c r="D135" s="51"/>
      <c r="E135" s="51"/>
      <c r="F135" s="67"/>
      <c r="G135" s="22" t="s">
        <v>19</v>
      </c>
      <c r="H135" s="23">
        <v>0</v>
      </c>
      <c r="I135" s="70"/>
    </row>
    <row r="136" spans="2:11" s="7" customFormat="1" ht="20.25" customHeight="1">
      <c r="B136" s="29" t="s">
        <v>85</v>
      </c>
      <c r="C136" s="32" t="s">
        <v>98</v>
      </c>
      <c r="D136" s="35"/>
      <c r="E136" s="35" t="s">
        <v>48</v>
      </c>
      <c r="F136" s="38" t="s">
        <v>47</v>
      </c>
      <c r="G136" s="12" t="s">
        <v>15</v>
      </c>
      <c r="H136" s="8">
        <f>H137+H138+H139+H140</f>
        <v>1269.4000000000001</v>
      </c>
      <c r="I136" s="41" t="s">
        <v>94</v>
      </c>
      <c r="J136" s="6"/>
    </row>
    <row r="137" spans="2:11" ht="21" customHeight="1">
      <c r="B137" s="30"/>
      <c r="C137" s="33"/>
      <c r="D137" s="36"/>
      <c r="E137" s="36"/>
      <c r="F137" s="39"/>
      <c r="G137" s="9" t="s">
        <v>16</v>
      </c>
      <c r="H137" s="13">
        <v>0</v>
      </c>
      <c r="I137" s="42"/>
    </row>
    <row r="138" spans="2:11" ht="21.75" customHeight="1">
      <c r="B138" s="30"/>
      <c r="C138" s="33"/>
      <c r="D138" s="36"/>
      <c r="E138" s="36"/>
      <c r="F138" s="39"/>
      <c r="G138" s="9" t="s">
        <v>17</v>
      </c>
      <c r="H138" s="8">
        <v>0</v>
      </c>
      <c r="I138" s="42"/>
    </row>
    <row r="139" spans="2:11" ht="21" customHeight="1">
      <c r="B139" s="30"/>
      <c r="C139" s="33"/>
      <c r="D139" s="36"/>
      <c r="E139" s="36"/>
      <c r="F139" s="39"/>
      <c r="G139" s="9" t="s">
        <v>18</v>
      </c>
      <c r="H139" s="8">
        <v>1269.4000000000001</v>
      </c>
      <c r="I139" s="42"/>
    </row>
    <row r="140" spans="2:11" ht="33" customHeight="1">
      <c r="B140" s="31"/>
      <c r="C140" s="34"/>
      <c r="D140" s="37"/>
      <c r="E140" s="37"/>
      <c r="F140" s="40"/>
      <c r="G140" s="9" t="s">
        <v>19</v>
      </c>
      <c r="H140" s="13">
        <v>0</v>
      </c>
      <c r="I140" s="43"/>
    </row>
    <row r="141" spans="2:11" s="7" customFormat="1" ht="20.25" customHeight="1">
      <c r="B141" s="29" t="s">
        <v>86</v>
      </c>
      <c r="C141" s="32" t="s">
        <v>96</v>
      </c>
      <c r="D141" s="35"/>
      <c r="E141" s="35" t="s">
        <v>48</v>
      </c>
      <c r="F141" s="38" t="s">
        <v>47</v>
      </c>
      <c r="G141" s="12" t="s">
        <v>15</v>
      </c>
      <c r="H141" s="8">
        <f>H142+H143+H144+H145</f>
        <v>12371.57</v>
      </c>
      <c r="I141" s="41" t="s">
        <v>95</v>
      </c>
      <c r="J141" s="6"/>
    </row>
    <row r="142" spans="2:11" ht="21" customHeight="1">
      <c r="B142" s="30"/>
      <c r="C142" s="33"/>
      <c r="D142" s="36"/>
      <c r="E142" s="36"/>
      <c r="F142" s="39"/>
      <c r="G142" s="9" t="s">
        <v>16</v>
      </c>
      <c r="H142" s="13">
        <v>0</v>
      </c>
      <c r="I142" s="42"/>
    </row>
    <row r="143" spans="2:11" ht="21.75" customHeight="1">
      <c r="B143" s="30"/>
      <c r="C143" s="33"/>
      <c r="D143" s="36"/>
      <c r="E143" s="36"/>
      <c r="F143" s="39"/>
      <c r="G143" s="9" t="s">
        <v>17</v>
      </c>
      <c r="H143" s="8">
        <v>57</v>
      </c>
      <c r="I143" s="42"/>
    </row>
    <row r="144" spans="2:11" ht="21" customHeight="1">
      <c r="B144" s="30"/>
      <c r="C144" s="33"/>
      <c r="D144" s="36"/>
      <c r="E144" s="36"/>
      <c r="F144" s="39"/>
      <c r="G144" s="9" t="s">
        <v>18</v>
      </c>
      <c r="H144" s="8">
        <v>12314.57</v>
      </c>
      <c r="I144" s="42"/>
    </row>
    <row r="145" spans="2:10" ht="30.75" customHeight="1">
      <c r="B145" s="31"/>
      <c r="C145" s="34"/>
      <c r="D145" s="37"/>
      <c r="E145" s="37"/>
      <c r="F145" s="40"/>
      <c r="G145" s="9" t="s">
        <v>19</v>
      </c>
      <c r="H145" s="13">
        <v>0</v>
      </c>
      <c r="I145" s="43"/>
    </row>
    <row r="146" spans="2:10" s="7" customFormat="1" ht="20.25" customHeight="1">
      <c r="B146" s="29" t="s">
        <v>87</v>
      </c>
      <c r="C146" s="35" t="s">
        <v>99</v>
      </c>
      <c r="D146" s="35"/>
      <c r="E146" s="35" t="s">
        <v>48</v>
      </c>
      <c r="F146" s="38" t="s">
        <v>47</v>
      </c>
      <c r="G146" s="12" t="s">
        <v>15</v>
      </c>
      <c r="H146" s="8">
        <f>H147+H148+H149+H150</f>
        <v>1757.33</v>
      </c>
      <c r="I146" s="41" t="s">
        <v>93</v>
      </c>
      <c r="J146" s="6"/>
    </row>
    <row r="147" spans="2:10" ht="21" customHeight="1">
      <c r="B147" s="30"/>
      <c r="C147" s="33"/>
      <c r="D147" s="36"/>
      <c r="E147" s="36"/>
      <c r="F147" s="39"/>
      <c r="G147" s="9" t="s">
        <v>16</v>
      </c>
      <c r="H147" s="13">
        <v>0</v>
      </c>
      <c r="I147" s="42"/>
    </row>
    <row r="148" spans="2:10" ht="21.75" customHeight="1">
      <c r="B148" s="30"/>
      <c r="C148" s="33"/>
      <c r="D148" s="36"/>
      <c r="E148" s="36"/>
      <c r="F148" s="39"/>
      <c r="G148" s="9" t="s">
        <v>17</v>
      </c>
      <c r="H148" s="8">
        <v>0</v>
      </c>
      <c r="I148" s="42"/>
    </row>
    <row r="149" spans="2:10" ht="21" customHeight="1">
      <c r="B149" s="30"/>
      <c r="C149" s="33"/>
      <c r="D149" s="36"/>
      <c r="E149" s="36"/>
      <c r="F149" s="39"/>
      <c r="G149" s="9" t="s">
        <v>18</v>
      </c>
      <c r="H149" s="8">
        <v>1757.33</v>
      </c>
      <c r="I149" s="42"/>
    </row>
    <row r="150" spans="2:10" ht="30.75" customHeight="1">
      <c r="B150" s="31"/>
      <c r="C150" s="34"/>
      <c r="D150" s="37"/>
      <c r="E150" s="37"/>
      <c r="F150" s="40"/>
      <c r="G150" s="9" t="s">
        <v>19</v>
      </c>
      <c r="H150" s="13">
        <v>0</v>
      </c>
      <c r="I150" s="43"/>
    </row>
    <row r="151" spans="2:10" s="7" customFormat="1" ht="20.25" customHeight="1">
      <c r="B151" s="29" t="s">
        <v>88</v>
      </c>
      <c r="C151" s="35" t="s">
        <v>100</v>
      </c>
      <c r="D151" s="35"/>
      <c r="E151" s="35" t="s">
        <v>48</v>
      </c>
      <c r="F151" s="38" t="s">
        <v>47</v>
      </c>
      <c r="G151" s="12" t="s">
        <v>15</v>
      </c>
      <c r="H151" s="8">
        <f>H152+H153+H154+H155</f>
        <v>1371</v>
      </c>
      <c r="I151" s="41" t="s">
        <v>92</v>
      </c>
      <c r="J151" s="6"/>
    </row>
    <row r="152" spans="2:10" ht="21" customHeight="1">
      <c r="B152" s="30"/>
      <c r="C152" s="33"/>
      <c r="D152" s="36"/>
      <c r="E152" s="36"/>
      <c r="F152" s="39"/>
      <c r="G152" s="9" t="s">
        <v>16</v>
      </c>
      <c r="H152" s="13">
        <v>0</v>
      </c>
      <c r="I152" s="42"/>
    </row>
    <row r="153" spans="2:10" ht="21.75" customHeight="1">
      <c r="B153" s="30"/>
      <c r="C153" s="33"/>
      <c r="D153" s="36"/>
      <c r="E153" s="36"/>
      <c r="F153" s="39"/>
      <c r="G153" s="9" t="s">
        <v>17</v>
      </c>
      <c r="H153" s="8">
        <v>1371</v>
      </c>
      <c r="I153" s="42"/>
    </row>
    <row r="154" spans="2:10" ht="21" customHeight="1">
      <c r="B154" s="30"/>
      <c r="C154" s="33"/>
      <c r="D154" s="36"/>
      <c r="E154" s="36"/>
      <c r="F154" s="39"/>
      <c r="G154" s="9" t="s">
        <v>18</v>
      </c>
      <c r="H154" s="8">
        <v>0</v>
      </c>
      <c r="I154" s="42"/>
    </row>
    <row r="155" spans="2:10" ht="30.75" customHeight="1">
      <c r="B155" s="31"/>
      <c r="C155" s="34"/>
      <c r="D155" s="37"/>
      <c r="E155" s="37"/>
      <c r="F155" s="40"/>
      <c r="G155" s="9" t="s">
        <v>19</v>
      </c>
      <c r="H155" s="13">
        <v>0</v>
      </c>
      <c r="I155" s="43"/>
    </row>
    <row r="156" spans="2:10" s="7" customFormat="1" ht="20.25" customHeight="1">
      <c r="B156" s="29" t="s">
        <v>89</v>
      </c>
      <c r="C156" s="32" t="s">
        <v>101</v>
      </c>
      <c r="D156" s="35"/>
      <c r="E156" s="35" t="s">
        <v>48</v>
      </c>
      <c r="F156" s="38" t="s">
        <v>47</v>
      </c>
      <c r="G156" s="12" t="s">
        <v>15</v>
      </c>
      <c r="H156" s="8">
        <f>H157+H158+H159+H160</f>
        <v>1837.5</v>
      </c>
      <c r="I156" s="41" t="s">
        <v>103</v>
      </c>
      <c r="J156" s="6"/>
    </row>
    <row r="157" spans="2:10" ht="21" customHeight="1">
      <c r="B157" s="30"/>
      <c r="C157" s="33"/>
      <c r="D157" s="36"/>
      <c r="E157" s="36"/>
      <c r="F157" s="39"/>
      <c r="G157" s="9" t="s">
        <v>16</v>
      </c>
      <c r="H157" s="13">
        <v>0</v>
      </c>
      <c r="I157" s="42"/>
    </row>
    <row r="158" spans="2:10" ht="21.75" customHeight="1">
      <c r="B158" s="30"/>
      <c r="C158" s="33"/>
      <c r="D158" s="36"/>
      <c r="E158" s="36"/>
      <c r="F158" s="39"/>
      <c r="G158" s="9" t="s">
        <v>17</v>
      </c>
      <c r="H158" s="8">
        <v>1837.5</v>
      </c>
      <c r="I158" s="42"/>
    </row>
    <row r="159" spans="2:10" ht="21" customHeight="1">
      <c r="B159" s="30"/>
      <c r="C159" s="33"/>
      <c r="D159" s="36"/>
      <c r="E159" s="36"/>
      <c r="F159" s="39"/>
      <c r="G159" s="9" t="s">
        <v>18</v>
      </c>
      <c r="H159" s="8">
        <v>0</v>
      </c>
      <c r="I159" s="42"/>
    </row>
    <row r="160" spans="2:10" ht="86.25" customHeight="1">
      <c r="B160" s="31"/>
      <c r="C160" s="34"/>
      <c r="D160" s="37"/>
      <c r="E160" s="37"/>
      <c r="F160" s="40"/>
      <c r="G160" s="9" t="s">
        <v>19</v>
      </c>
      <c r="H160" s="13">
        <v>0</v>
      </c>
      <c r="I160" s="43"/>
    </row>
    <row r="161" spans="2:10" s="7" customFormat="1" ht="28.5" customHeight="1">
      <c r="B161" s="29" t="s">
        <v>90</v>
      </c>
      <c r="C161" s="35" t="s">
        <v>91</v>
      </c>
      <c r="D161" s="35"/>
      <c r="E161" s="35" t="s">
        <v>48</v>
      </c>
      <c r="F161" s="38" t="s">
        <v>47</v>
      </c>
      <c r="G161" s="12" t="s">
        <v>15</v>
      </c>
      <c r="H161" s="8">
        <f>H162+H163+H164+H165</f>
        <v>238</v>
      </c>
      <c r="I161" s="41" t="s">
        <v>102</v>
      </c>
      <c r="J161" s="6"/>
    </row>
    <row r="162" spans="2:10" ht="33.75" customHeight="1">
      <c r="B162" s="30"/>
      <c r="C162" s="33"/>
      <c r="D162" s="36"/>
      <c r="E162" s="36"/>
      <c r="F162" s="39"/>
      <c r="G162" s="9" t="s">
        <v>16</v>
      </c>
      <c r="H162" s="13">
        <v>0</v>
      </c>
      <c r="I162" s="42"/>
    </row>
    <row r="163" spans="2:10" ht="33" customHeight="1">
      <c r="B163" s="30"/>
      <c r="C163" s="33"/>
      <c r="D163" s="36"/>
      <c r="E163" s="36"/>
      <c r="F163" s="39"/>
      <c r="G163" s="9" t="s">
        <v>17</v>
      </c>
      <c r="H163" s="8">
        <v>0</v>
      </c>
      <c r="I163" s="42"/>
    </row>
    <row r="164" spans="2:10" ht="37.5" customHeight="1">
      <c r="B164" s="30"/>
      <c r="C164" s="33"/>
      <c r="D164" s="36"/>
      <c r="E164" s="36"/>
      <c r="F164" s="39"/>
      <c r="G164" s="9" t="s">
        <v>18</v>
      </c>
      <c r="H164" s="8">
        <v>238</v>
      </c>
      <c r="I164" s="42"/>
    </row>
    <row r="165" spans="2:10" ht="45" customHeight="1">
      <c r="B165" s="31"/>
      <c r="C165" s="34"/>
      <c r="D165" s="37"/>
      <c r="E165" s="37"/>
      <c r="F165" s="40"/>
      <c r="G165" s="9" t="s">
        <v>19</v>
      </c>
      <c r="H165" s="13">
        <v>0</v>
      </c>
      <c r="I165" s="43"/>
    </row>
    <row r="166" spans="2:10" s="2" customFormat="1" ht="16.5" customHeight="1"/>
    <row r="167" spans="2:10" s="2" customFormat="1"/>
    <row r="168" spans="2:10" s="2" customFormat="1"/>
    <row r="169" spans="2:10" s="2" customFormat="1"/>
    <row r="170" spans="2:10" s="2" customFormat="1"/>
    <row r="171" spans="2:10" s="2" customFormat="1"/>
    <row r="172" spans="2:10" s="2" customFormat="1"/>
    <row r="173" spans="2:10" s="2" customFormat="1"/>
    <row r="174" spans="2:10" s="2" customFormat="1"/>
    <row r="175" spans="2:10" s="2" customFormat="1"/>
    <row r="176" spans="2:10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</sheetData>
  <mergeCells count="236">
    <mergeCell ref="B131:B135"/>
    <mergeCell ref="C131:C135"/>
    <mergeCell ref="D131:D135"/>
    <mergeCell ref="E131:E135"/>
    <mergeCell ref="F131:F135"/>
    <mergeCell ref="I131:I135"/>
    <mergeCell ref="B121:B125"/>
    <mergeCell ref="C121:C125"/>
    <mergeCell ref="D121:D125"/>
    <mergeCell ref="E121:E125"/>
    <mergeCell ref="F121:F125"/>
    <mergeCell ref="I121:I125"/>
    <mergeCell ref="B126:B130"/>
    <mergeCell ref="C126:C130"/>
    <mergeCell ref="D126:D130"/>
    <mergeCell ref="E126:E130"/>
    <mergeCell ref="F126:F130"/>
    <mergeCell ref="I126:I130"/>
    <mergeCell ref="B111:B115"/>
    <mergeCell ref="C111:C115"/>
    <mergeCell ref="D111:D115"/>
    <mergeCell ref="E111:E115"/>
    <mergeCell ref="F111:F115"/>
    <mergeCell ref="I111:I115"/>
    <mergeCell ref="B116:B120"/>
    <mergeCell ref="C116:C120"/>
    <mergeCell ref="D116:D120"/>
    <mergeCell ref="E116:E120"/>
    <mergeCell ref="F116:F120"/>
    <mergeCell ref="I116:I120"/>
    <mergeCell ref="B106:B110"/>
    <mergeCell ref="C106:C110"/>
    <mergeCell ref="D106:D110"/>
    <mergeCell ref="E106:E110"/>
    <mergeCell ref="F106:F110"/>
    <mergeCell ref="I106:I110"/>
    <mergeCell ref="B91:B95"/>
    <mergeCell ref="C91:C95"/>
    <mergeCell ref="D91:D95"/>
    <mergeCell ref="E91:E95"/>
    <mergeCell ref="F91:F95"/>
    <mergeCell ref="I91:I95"/>
    <mergeCell ref="C96:C100"/>
    <mergeCell ref="D96:D100"/>
    <mergeCell ref="E96:E100"/>
    <mergeCell ref="F96:F100"/>
    <mergeCell ref="I96:I100"/>
    <mergeCell ref="B101:B105"/>
    <mergeCell ref="C101:C105"/>
    <mergeCell ref="D101:D105"/>
    <mergeCell ref="E101:E105"/>
    <mergeCell ref="F101:F105"/>
    <mergeCell ref="I101:I105"/>
    <mergeCell ref="B96:B100"/>
    <mergeCell ref="B88:B90"/>
    <mergeCell ref="C88:C90"/>
    <mergeCell ref="D88:D90"/>
    <mergeCell ref="E88:E90"/>
    <mergeCell ref="F88:F90"/>
    <mergeCell ref="I88:I90"/>
    <mergeCell ref="B85:B87"/>
    <mergeCell ref="C85:C87"/>
    <mergeCell ref="D85:D87"/>
    <mergeCell ref="E85:E87"/>
    <mergeCell ref="F85:F87"/>
    <mergeCell ref="I85:I87"/>
    <mergeCell ref="B82:B84"/>
    <mergeCell ref="C82:C84"/>
    <mergeCell ref="D82:D84"/>
    <mergeCell ref="E82:E84"/>
    <mergeCell ref="F82:F84"/>
    <mergeCell ref="I82:I84"/>
    <mergeCell ref="B79:B81"/>
    <mergeCell ref="C79:C81"/>
    <mergeCell ref="D79:D81"/>
    <mergeCell ref="E79:E81"/>
    <mergeCell ref="F79:F81"/>
    <mergeCell ref="I79:I81"/>
    <mergeCell ref="B76:B78"/>
    <mergeCell ref="C76:C78"/>
    <mergeCell ref="D76:D78"/>
    <mergeCell ref="E76:E78"/>
    <mergeCell ref="F76:F78"/>
    <mergeCell ref="I76:I78"/>
    <mergeCell ref="B73:B75"/>
    <mergeCell ref="C73:C75"/>
    <mergeCell ref="D73:D75"/>
    <mergeCell ref="E73:E75"/>
    <mergeCell ref="F73:F75"/>
    <mergeCell ref="I73:I75"/>
    <mergeCell ref="B68:B72"/>
    <mergeCell ref="C68:C72"/>
    <mergeCell ref="D68:D72"/>
    <mergeCell ref="E68:E72"/>
    <mergeCell ref="F68:F72"/>
    <mergeCell ref="I68:I72"/>
    <mergeCell ref="B42:B44"/>
    <mergeCell ref="C42:C44"/>
    <mergeCell ref="D42:D44"/>
    <mergeCell ref="E42:E44"/>
    <mergeCell ref="F42:F44"/>
    <mergeCell ref="I42:I44"/>
    <mergeCell ref="B45:B49"/>
    <mergeCell ref="C45:C49"/>
    <mergeCell ref="D45:D49"/>
    <mergeCell ref="E45:E49"/>
    <mergeCell ref="F45:F49"/>
    <mergeCell ref="I45:I49"/>
    <mergeCell ref="B50:B52"/>
    <mergeCell ref="C50:C52"/>
    <mergeCell ref="D50:D52"/>
    <mergeCell ref="E50:E52"/>
    <mergeCell ref="F50:F52"/>
    <mergeCell ref="I50:I52"/>
    <mergeCell ref="B39:B41"/>
    <mergeCell ref="C39:C41"/>
    <mergeCell ref="D39:D41"/>
    <mergeCell ref="E39:E41"/>
    <mergeCell ref="F39:F41"/>
    <mergeCell ref="I39:I41"/>
    <mergeCell ref="B36:B38"/>
    <mergeCell ref="C36:C38"/>
    <mergeCell ref="D36:D38"/>
    <mergeCell ref="E36:E38"/>
    <mergeCell ref="F36:F38"/>
    <mergeCell ref="I36:I38"/>
    <mergeCell ref="B33:B35"/>
    <mergeCell ref="C33:C35"/>
    <mergeCell ref="D33:D35"/>
    <mergeCell ref="E33:E35"/>
    <mergeCell ref="F33:F35"/>
    <mergeCell ref="I33:I35"/>
    <mergeCell ref="B30:B32"/>
    <mergeCell ref="C30:C32"/>
    <mergeCell ref="D30:D32"/>
    <mergeCell ref="E30:E32"/>
    <mergeCell ref="F30:F32"/>
    <mergeCell ref="I30:I32"/>
    <mergeCell ref="B27:B29"/>
    <mergeCell ref="C27:C29"/>
    <mergeCell ref="D27:D29"/>
    <mergeCell ref="E27:E29"/>
    <mergeCell ref="F27:F29"/>
    <mergeCell ref="I27:I29"/>
    <mergeCell ref="B22:B26"/>
    <mergeCell ref="C22:C26"/>
    <mergeCell ref="D22:D26"/>
    <mergeCell ref="E22:E26"/>
    <mergeCell ref="F22:F26"/>
    <mergeCell ref="I22:I26"/>
    <mergeCell ref="B17:B21"/>
    <mergeCell ref="C17:C21"/>
    <mergeCell ref="D17:D21"/>
    <mergeCell ref="E17:E21"/>
    <mergeCell ref="F17:F21"/>
    <mergeCell ref="I17:I21"/>
    <mergeCell ref="I10:I11"/>
    <mergeCell ref="B8:I8"/>
    <mergeCell ref="B12:B16"/>
    <mergeCell ref="C12:C16"/>
    <mergeCell ref="D12:D16"/>
    <mergeCell ref="E12:E16"/>
    <mergeCell ref="F12:F16"/>
    <mergeCell ref="I12:I16"/>
    <mergeCell ref="E10:F10"/>
    <mergeCell ref="C10:C11"/>
    <mergeCell ref="B10:B11"/>
    <mergeCell ref="D10:D11"/>
    <mergeCell ref="G10:G11"/>
    <mergeCell ref="H10:H11"/>
    <mergeCell ref="B53:B55"/>
    <mergeCell ref="C53:C55"/>
    <mergeCell ref="D53:D55"/>
    <mergeCell ref="E53:E55"/>
    <mergeCell ref="F53:F55"/>
    <mergeCell ref="I53:I55"/>
    <mergeCell ref="B56:B58"/>
    <mergeCell ref="C56:C58"/>
    <mergeCell ref="D56:D58"/>
    <mergeCell ref="E56:E58"/>
    <mergeCell ref="F56:F58"/>
    <mergeCell ref="I56:I58"/>
    <mergeCell ref="B65:B67"/>
    <mergeCell ref="C65:C67"/>
    <mergeCell ref="D65:D67"/>
    <mergeCell ref="E65:E67"/>
    <mergeCell ref="F65:F67"/>
    <mergeCell ref="I65:I67"/>
    <mergeCell ref="B59:B61"/>
    <mergeCell ref="C59:C61"/>
    <mergeCell ref="D59:D61"/>
    <mergeCell ref="E59:E61"/>
    <mergeCell ref="F59:F61"/>
    <mergeCell ref="I59:I61"/>
    <mergeCell ref="B62:B64"/>
    <mergeCell ref="C62:C64"/>
    <mergeCell ref="D62:D64"/>
    <mergeCell ref="E62:E64"/>
    <mergeCell ref="F62:F64"/>
    <mergeCell ref="I62:I64"/>
    <mergeCell ref="B161:B165"/>
    <mergeCell ref="C161:C165"/>
    <mergeCell ref="D161:D165"/>
    <mergeCell ref="E161:E165"/>
    <mergeCell ref="F161:F165"/>
    <mergeCell ref="I161:I165"/>
    <mergeCell ref="B146:B150"/>
    <mergeCell ref="C146:C150"/>
    <mergeCell ref="D146:D150"/>
    <mergeCell ref="E146:E150"/>
    <mergeCell ref="F146:F150"/>
    <mergeCell ref="I146:I150"/>
    <mergeCell ref="B151:B155"/>
    <mergeCell ref="C151:C155"/>
    <mergeCell ref="D151:D155"/>
    <mergeCell ref="E151:E155"/>
    <mergeCell ref="F151:F155"/>
    <mergeCell ref="I151:I155"/>
    <mergeCell ref="B156:B160"/>
    <mergeCell ref="C156:C160"/>
    <mergeCell ref="D156:D160"/>
    <mergeCell ref="E156:E160"/>
    <mergeCell ref="F156:F160"/>
    <mergeCell ref="I156:I160"/>
    <mergeCell ref="B136:B140"/>
    <mergeCell ref="C136:C140"/>
    <mergeCell ref="D136:D140"/>
    <mergeCell ref="E136:E140"/>
    <mergeCell ref="F136:F140"/>
    <mergeCell ref="I136:I140"/>
    <mergeCell ref="B141:B145"/>
    <mergeCell ref="C141:C145"/>
    <mergeCell ref="D141:D145"/>
    <mergeCell ref="E141:E145"/>
    <mergeCell ref="F141:F145"/>
    <mergeCell ref="I141:I145"/>
  </mergeCells>
  <pageMargins left="0.27559055118110237" right="0.27559055118110237" top="0.47244094488188981" bottom="0.35433070866141736" header="0.31496062992125984" footer="0.31496062992125984"/>
  <pageSetup paperSize="9" scale="68" fitToHeight="7" orientation="landscape" horizontalDpi="180" verticalDpi="180" r:id="rId1"/>
  <headerFooter differentFirst="1">
    <oddHeader>&amp;C&amp;P</oddHeader>
  </headerFooter>
  <rowBreaks count="7" manualBreakCount="7">
    <brk id="29" max="8" man="1"/>
    <brk id="49" max="8" man="1"/>
    <brk id="72" max="8" man="1"/>
    <brk id="95" max="8" man="1"/>
    <brk id="120" max="8" man="1"/>
    <brk id="140" max="8" man="1"/>
    <brk id="165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2020-02-04T07:42:44Z</dcterms:modified>
</cp:coreProperties>
</file>