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540" windowWidth="19440" windowHeight="10680"/>
  </bookViews>
  <sheets>
    <sheet name="без учета счетов бюджета" sheetId="2" r:id="rId1"/>
  </sheets>
  <definedNames>
    <definedName name="_xlnm._FilterDatabase" localSheetId="0" hidden="1">'без учета счетов бюджета'!$A$8:$AN$311</definedName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AD309" i="2"/>
  <c r="L309"/>
  <c r="AD267"/>
  <c r="L267"/>
  <c r="AN220"/>
  <c r="AD205"/>
  <c r="L205"/>
  <c r="AD199"/>
  <c r="L199"/>
  <c r="AD192"/>
  <c r="L192"/>
  <c r="AN122"/>
  <c r="AD156"/>
  <c r="L156"/>
  <c r="L57"/>
  <c r="AD24"/>
  <c r="L24"/>
  <c r="AD27"/>
  <c r="L27"/>
  <c r="AN199" l="1"/>
  <c r="AN309" l="1"/>
  <c r="AN308"/>
  <c r="AN307"/>
  <c r="AN306"/>
  <c r="AN305"/>
  <c r="AN304"/>
  <c r="AN303"/>
  <c r="AN302"/>
  <c r="AN301"/>
  <c r="AN300"/>
  <c r="AN299"/>
  <c r="AN298"/>
  <c r="AN297"/>
  <c r="AN296"/>
  <c r="AN295"/>
  <c r="AN294"/>
  <c r="AN293"/>
  <c r="AN292"/>
  <c r="AN291"/>
  <c r="AN290"/>
  <c r="AN289"/>
  <c r="AN288"/>
  <c r="AN287"/>
  <c r="AN286"/>
  <c r="AN285"/>
  <c r="AN284"/>
  <c r="AN283"/>
  <c r="AN282"/>
  <c r="AN281"/>
  <c r="AN280"/>
  <c r="AN279"/>
  <c r="AN278"/>
  <c r="AN277"/>
  <c r="AN276"/>
  <c r="AN275"/>
  <c r="AN274"/>
  <c r="AN273"/>
  <c r="AN272"/>
  <c r="AN271"/>
  <c r="AN270"/>
  <c r="AN269"/>
  <c r="AN268"/>
  <c r="AN267"/>
  <c r="AN266"/>
  <c r="AN265"/>
  <c r="AN264"/>
  <c r="AN263"/>
  <c r="AN262"/>
  <c r="AN261"/>
  <c r="AN260"/>
  <c r="AN259"/>
  <c r="AN258"/>
  <c r="AN257"/>
  <c r="AN256"/>
  <c r="AN255"/>
  <c r="AN254"/>
  <c r="AN253"/>
  <c r="AN252"/>
  <c r="AN251"/>
  <c r="AN250"/>
  <c r="AN249"/>
  <c r="AN248"/>
  <c r="AN247"/>
  <c r="AN246"/>
  <c r="AN245"/>
  <c r="AN244"/>
  <c r="AN243"/>
  <c r="AN242"/>
  <c r="AN241"/>
  <c r="AN240"/>
  <c r="AN239"/>
  <c r="AN238"/>
  <c r="AN237"/>
  <c r="AN236"/>
  <c r="AN235"/>
  <c r="AN234"/>
  <c r="AN233"/>
  <c r="AN232"/>
  <c r="AN231"/>
  <c r="AN230"/>
  <c r="AN229"/>
  <c r="AN228"/>
  <c r="AN227"/>
  <c r="AN226"/>
  <c r="AN225"/>
  <c r="AN224"/>
  <c r="AN223"/>
  <c r="AN222"/>
  <c r="AN221"/>
  <c r="AN219"/>
  <c r="AN218"/>
  <c r="AN217"/>
  <c r="AN216"/>
  <c r="AN215"/>
  <c r="AN214"/>
  <c r="AN213"/>
  <c r="AN212"/>
  <c r="AN211"/>
  <c r="AN210"/>
  <c r="AN209"/>
  <c r="AN208"/>
  <c r="AN207"/>
  <c r="AN206"/>
  <c r="AN205"/>
  <c r="AN204"/>
  <c r="AN203"/>
  <c r="AN202"/>
  <c r="AN201"/>
  <c r="AN200"/>
  <c r="AN198"/>
  <c r="AN197"/>
  <c r="AN196"/>
  <c r="AN195"/>
  <c r="AN194"/>
  <c r="AN193"/>
  <c r="AN192"/>
  <c r="AN191"/>
  <c r="AN190"/>
  <c r="AN189"/>
  <c r="AN188"/>
  <c r="AN187"/>
  <c r="AN186"/>
  <c r="AN185"/>
  <c r="AN184"/>
  <c r="AN183"/>
  <c r="AN182"/>
  <c r="AN181"/>
  <c r="AN180"/>
  <c r="AN179"/>
  <c r="AN178"/>
  <c r="AN177"/>
  <c r="AN176"/>
  <c r="AN175"/>
  <c r="AN174"/>
  <c r="AN173"/>
  <c r="AN172"/>
  <c r="AN171"/>
  <c r="AN170"/>
  <c r="AN169"/>
  <c r="AN168"/>
  <c r="AN167"/>
  <c r="AN166"/>
  <c r="AN165"/>
  <c r="AN164"/>
  <c r="AN163"/>
  <c r="AN162"/>
  <c r="AN161"/>
  <c r="AN160"/>
  <c r="AN159"/>
  <c r="AN158"/>
  <c r="AN157"/>
  <c r="AN156"/>
  <c r="AN155"/>
  <c r="AN154"/>
  <c r="AN153"/>
  <c r="AN152"/>
  <c r="AN151"/>
  <c r="AN150"/>
  <c r="AN149"/>
  <c r="AN148"/>
  <c r="AN147"/>
  <c r="AN146"/>
  <c r="AN145"/>
  <c r="AN144"/>
  <c r="AN143"/>
  <c r="AN142"/>
  <c r="AN141"/>
  <c r="AN140"/>
  <c r="AN139"/>
  <c r="AN138"/>
  <c r="AN137"/>
  <c r="AN136"/>
  <c r="AN135"/>
  <c r="AN134"/>
  <c r="AN133"/>
  <c r="AN132"/>
  <c r="AN131"/>
  <c r="AN130"/>
  <c r="AN129"/>
  <c r="AN128"/>
  <c r="AN127"/>
  <c r="AN126"/>
  <c r="AN125"/>
  <c r="AN124"/>
  <c r="AN123"/>
  <c r="AN121"/>
  <c r="AN120"/>
  <c r="AN119"/>
  <c r="AN118"/>
  <c r="AN117"/>
  <c r="AN116"/>
  <c r="AN115"/>
  <c r="AN114"/>
  <c r="AN113"/>
  <c r="AN112"/>
  <c r="AN111"/>
  <c r="AN110"/>
  <c r="AN109"/>
  <c r="AN108"/>
  <c r="AN107"/>
  <c r="AN106"/>
  <c r="AN105"/>
  <c r="AN104"/>
  <c r="AN103"/>
  <c r="AN102"/>
  <c r="AN101"/>
  <c r="AN100"/>
  <c r="AN99"/>
  <c r="AN98"/>
  <c r="AN97"/>
  <c r="AN96"/>
  <c r="AN95"/>
  <c r="AN94"/>
  <c r="AN93"/>
  <c r="AN92"/>
  <c r="AN91"/>
  <c r="AN90"/>
  <c r="AN89"/>
  <c r="AN88"/>
  <c r="AN87"/>
  <c r="AN86"/>
  <c r="AN85"/>
  <c r="AN84"/>
  <c r="AN83"/>
  <c r="AN82"/>
  <c r="AN81"/>
  <c r="AN80"/>
  <c r="AN79"/>
  <c r="AN78"/>
  <c r="AN77"/>
  <c r="AN76"/>
  <c r="AN75"/>
  <c r="AN74"/>
  <c r="AN73"/>
  <c r="AN72"/>
  <c r="AN71"/>
  <c r="AN70"/>
  <c r="AN69"/>
  <c r="AN68"/>
  <c r="AN67"/>
  <c r="AN66"/>
  <c r="AN65"/>
  <c r="AN64"/>
  <c r="AN63"/>
  <c r="AN62"/>
  <c r="AN61"/>
  <c r="AN60"/>
  <c r="AN59"/>
  <c r="AN58"/>
  <c r="AN57"/>
  <c r="AN56"/>
  <c r="AN55"/>
  <c r="AN54"/>
  <c r="AN53"/>
  <c r="AN52"/>
  <c r="AN51"/>
  <c r="AN50"/>
  <c r="AN49"/>
  <c r="AN48"/>
  <c r="AN47"/>
  <c r="AN46"/>
  <c r="AN45"/>
  <c r="AN44"/>
  <c r="AN43"/>
  <c r="AN42"/>
  <c r="AN41"/>
  <c r="AN40"/>
  <c r="AN39"/>
  <c r="AN38"/>
  <c r="AN37"/>
  <c r="AN36"/>
  <c r="AN35"/>
  <c r="AN34"/>
  <c r="AN33"/>
  <c r="AN32"/>
  <c r="AN31"/>
  <c r="AN30"/>
  <c r="AN29"/>
  <c r="AN28"/>
  <c r="AN27"/>
  <c r="AN26"/>
  <c r="AN25"/>
  <c r="AN24"/>
  <c r="AN23"/>
  <c r="AN22"/>
  <c r="AN21"/>
  <c r="AN20"/>
  <c r="AN19"/>
  <c r="AN18"/>
  <c r="AN17"/>
  <c r="AN16"/>
  <c r="AN15"/>
  <c r="AN14"/>
  <c r="AN13"/>
  <c r="AN12"/>
  <c r="AN11"/>
  <c r="AN10"/>
</calcChain>
</file>

<file path=xl/sharedStrings.xml><?xml version="1.0" encoding="utf-8"?>
<sst xmlns="http://schemas.openxmlformats.org/spreadsheetml/2006/main" count="1240" uniqueCount="507">
  <si>
    <t/>
  </si>
  <si>
    <t>000</t>
  </si>
  <si>
    <t>0100000000</t>
  </si>
  <si>
    <t>0110000000</t>
  </si>
  <si>
    <t>0110002000</t>
  </si>
  <si>
    <t>0110002020</t>
  </si>
  <si>
    <t>011000202A</t>
  </si>
  <si>
    <t>0110002030</t>
  </si>
  <si>
    <t>011000203A</t>
  </si>
  <si>
    <t>0110002040</t>
  </si>
  <si>
    <t>011000204A</t>
  </si>
  <si>
    <t>011000204Б</t>
  </si>
  <si>
    <t>0110004000</t>
  </si>
  <si>
    <t>0110004090</t>
  </si>
  <si>
    <t>0110005000</t>
  </si>
  <si>
    <t>0110005050</t>
  </si>
  <si>
    <t>0110015000</t>
  </si>
  <si>
    <t>0110015060</t>
  </si>
  <si>
    <t>0110015480</t>
  </si>
  <si>
    <t>0110017000</t>
  </si>
  <si>
    <t>0110017010</t>
  </si>
  <si>
    <t>0110017140</t>
  </si>
  <si>
    <t>0110017150</t>
  </si>
  <si>
    <t>0110017180</t>
  </si>
  <si>
    <t>0110017480</t>
  </si>
  <si>
    <t>0110053030</t>
  </si>
  <si>
    <t>01100L3040</t>
  </si>
  <si>
    <t>01100S5060</t>
  </si>
  <si>
    <t>01100S5480</t>
  </si>
  <si>
    <t>011E000000</t>
  </si>
  <si>
    <t>011EВ00000</t>
  </si>
  <si>
    <t>011EВ51790</t>
  </si>
  <si>
    <t>0120000000</t>
  </si>
  <si>
    <t>0120016000</t>
  </si>
  <si>
    <t>0120016080</t>
  </si>
  <si>
    <t>0120016081</t>
  </si>
  <si>
    <t>0120016082</t>
  </si>
  <si>
    <t>0120016090</t>
  </si>
  <si>
    <t>0120016092</t>
  </si>
  <si>
    <t>0120016094</t>
  </si>
  <si>
    <t>01200R0820</t>
  </si>
  <si>
    <t>01Ц0000000</t>
  </si>
  <si>
    <t>01Ц0001000</t>
  </si>
  <si>
    <t>01Ц0001030</t>
  </si>
  <si>
    <t>01Ц0002110</t>
  </si>
  <si>
    <t>01Ц000211A</t>
  </si>
  <si>
    <t>01Ц0004000</t>
  </si>
  <si>
    <t>01Ц0004040</t>
  </si>
  <si>
    <t>01Ц0016000</t>
  </si>
  <si>
    <t>01Ц0016040</t>
  </si>
  <si>
    <t>01Ц0016130</t>
  </si>
  <si>
    <t>01Ц0016170</t>
  </si>
  <si>
    <t>01Ц0024000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</si>
  <si>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</si>
  <si>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</si>
  <si>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</si>
  <si>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</si>
  <si>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</si>
  <si>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</si>
  <si>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</si>
  <si>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</si>
  <si>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0220015000</t>
  </si>
  <si>
    <t>0220015090</t>
  </si>
  <si>
    <t>02200S5090</t>
  </si>
  <si>
    <t>02Ц0000000</t>
  </si>
  <si>
    <t>02Ц00L4970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</si>
  <si>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</si>
  <si>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</si>
  <si>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</si>
  <si>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</si>
  <si>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</si>
  <si>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</si>
  <si>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</si>
  <si>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</si>
  <si>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0310029000</t>
  </si>
  <si>
    <t>0310029050</t>
  </si>
  <si>
    <t>03100L5190</t>
  </si>
  <si>
    <t>031A000000</t>
  </si>
  <si>
    <t>031A300000</t>
  </si>
  <si>
    <t>031A354530</t>
  </si>
  <si>
    <t>0320000000</t>
  </si>
  <si>
    <t>0320002000</t>
  </si>
  <si>
    <t>0320002040</t>
  </si>
  <si>
    <t>032000204A</t>
  </si>
  <si>
    <t>0320002050</t>
  </si>
  <si>
    <t>032000205A</t>
  </si>
  <si>
    <t>0320029000</t>
  </si>
  <si>
    <t>0320029010</t>
  </si>
  <si>
    <t>0320029020</t>
  </si>
  <si>
    <t>0320029050</t>
  </si>
  <si>
    <t>03200S5600</t>
  </si>
  <si>
    <t>03Ц0000000</t>
  </si>
  <si>
    <t>03Ц0001000</t>
  </si>
  <si>
    <t>03Ц0001030</t>
  </si>
  <si>
    <t>03Ц000103A</t>
  </si>
  <si>
    <t>03Ц0002000</t>
  </si>
  <si>
    <t>03Ц0002090</t>
  </si>
  <si>
    <t>03Ц000209A</t>
  </si>
  <si>
    <t>03Ц0004100</t>
  </si>
  <si>
    <t>03Ц0004110</t>
  </si>
  <si>
    <t>0400000000</t>
  </si>
  <si>
    <t>0400002130</t>
  </si>
  <si>
    <t>040000213A</t>
  </si>
  <si>
    <t>0400004000</t>
  </si>
  <si>
    <t>0400004060</t>
  </si>
  <si>
    <t>0400015000</t>
  </si>
  <si>
    <t>0400015010</t>
  </si>
  <si>
    <t>0400017440</t>
  </si>
  <si>
    <t>04000S5010</t>
  </si>
  <si>
    <t>0500000000</t>
  </si>
  <si>
    <t>0510000000</t>
  </si>
  <si>
    <t>0510015170</t>
  </si>
  <si>
    <t>0510015171</t>
  </si>
  <si>
    <t>0510015172</t>
  </si>
  <si>
    <t>0510015173</t>
  </si>
  <si>
    <t>0510015174</t>
  </si>
  <si>
    <t>0510015175</t>
  </si>
  <si>
    <t>0510015176</t>
  </si>
  <si>
    <t>0510015177</t>
  </si>
  <si>
    <t>0510015178</t>
  </si>
  <si>
    <t>0510015179</t>
  </si>
  <si>
    <t>051001517Г</t>
  </si>
  <si>
    <t>051001517Д</t>
  </si>
  <si>
    <t>051001517Т</t>
  </si>
  <si>
    <t>05100S5170</t>
  </si>
  <si>
    <t>05100S5171</t>
  </si>
  <si>
    <t>05100S5172</t>
  </si>
  <si>
    <t>05100S5173</t>
  </si>
  <si>
    <t>05100S5174</t>
  </si>
  <si>
    <t>05100S5175</t>
  </si>
  <si>
    <t>05100S5176</t>
  </si>
  <si>
    <t>05100S5177</t>
  </si>
  <si>
    <t>05100S5178</t>
  </si>
  <si>
    <t>05100S5179</t>
  </si>
  <si>
    <t>05100S517Г</t>
  </si>
  <si>
    <t>05100S517Д</t>
  </si>
  <si>
    <t>05100S517Т</t>
  </si>
  <si>
    <t>05Ц0000000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</si>
  <si>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</si>
  <si>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</si>
  <si>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</si>
  <si>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</si>
  <si>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</si>
  <si>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</si>
  <si>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</si>
  <si>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</si>
  <si>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0620004230</t>
  </si>
  <si>
    <t>0620004240</t>
  </si>
  <si>
    <t>0620004250</t>
  </si>
  <si>
    <t>0620015160</t>
  </si>
  <si>
    <t>06200S5160</t>
  </si>
  <si>
    <t>0630000000</t>
  </si>
  <si>
    <t>0630004000</t>
  </si>
  <si>
    <t>0630004020</t>
  </si>
  <si>
    <t>0630017380</t>
  </si>
  <si>
    <t>0640000000</t>
  </si>
  <si>
    <t>0640004000</t>
  </si>
  <si>
    <t>0640004020</t>
  </si>
  <si>
    <t>06Ц0000000</t>
  </si>
  <si>
    <t>06Ц0016000</t>
  </si>
  <si>
    <t>06Ц0016050</t>
  </si>
  <si>
    <t>06Ц0016060</t>
  </si>
  <si>
    <t>0700000000</t>
  </si>
  <si>
    <t>0700002120</t>
  </si>
  <si>
    <t>0700004150</t>
  </si>
  <si>
    <t>0700004190</t>
  </si>
  <si>
    <t>0700015590</t>
  </si>
  <si>
    <t>07000S5590</t>
  </si>
  <si>
    <t>070F000000</t>
  </si>
  <si>
    <t>070F300000</t>
  </si>
  <si>
    <t>070F367483</t>
  </si>
  <si>
    <t>070F367484</t>
  </si>
  <si>
    <t>070F36748S</t>
  </si>
  <si>
    <t>0800000000</t>
  </si>
  <si>
    <t>0810000000</t>
  </si>
  <si>
    <t>0810004000</t>
  </si>
  <si>
    <t>0810004040</t>
  </si>
  <si>
    <t>0810004170</t>
  </si>
  <si>
    <t>0810008000</t>
  </si>
  <si>
    <t>0810008010</t>
  </si>
  <si>
    <t>0810008013</t>
  </si>
  <si>
    <t>08Ц0000000</t>
  </si>
  <si>
    <t>08Ц0004170</t>
  </si>
  <si>
    <t>08Ц0004270</t>
  </si>
  <si>
    <t>08Ц0008000</t>
  </si>
  <si>
    <t>08Ц0008010</t>
  </si>
  <si>
    <t>08Ц0008015</t>
  </si>
  <si>
    <t>08Ц0015000</t>
  </si>
  <si>
    <t>08Ц0015080</t>
  </si>
  <si>
    <t>08Ц0015210</t>
  </si>
  <si>
    <t>08Ц0017000</t>
  </si>
  <si>
    <t>08Ц0017090</t>
  </si>
  <si>
    <t>08Ц0021000</t>
  </si>
  <si>
    <t>08Ц00S5080</t>
  </si>
  <si>
    <t>08Ц00S5210</t>
  </si>
  <si>
    <t>0900000000</t>
  </si>
  <si>
    <t>0910000000</t>
  </si>
  <si>
    <t>0910008000</t>
  </si>
  <si>
    <t>0910008010</t>
  </si>
  <si>
    <t>0910008013</t>
  </si>
  <si>
    <t>0910008014</t>
  </si>
  <si>
    <t>0910008015</t>
  </si>
  <si>
    <t>0910015490</t>
  </si>
  <si>
    <t>09100S5490</t>
  </si>
  <si>
    <t>091F000000</t>
  </si>
  <si>
    <t>091F500000</t>
  </si>
  <si>
    <t>091F552430</t>
  </si>
  <si>
    <t>0920000000</t>
  </si>
  <si>
    <t>0920013000</t>
  </si>
  <si>
    <t>0920013010</t>
  </si>
  <si>
    <t>0920013020</t>
  </si>
  <si>
    <t>0920013030</t>
  </si>
  <si>
    <t>0920013040</t>
  </si>
  <si>
    <t>0920015220</t>
  </si>
  <si>
    <t>0920027000</t>
  </si>
  <si>
    <t>09200S5220</t>
  </si>
  <si>
    <t>09Ц0000000</t>
  </si>
  <si>
    <t>09Ц0022000</t>
  </si>
  <si>
    <t>1000000000</t>
  </si>
  <si>
    <t>1000004000</t>
  </si>
  <si>
    <t>1000004030</t>
  </si>
  <si>
    <t>1000013000</t>
  </si>
  <si>
    <t>1000013020</t>
  </si>
  <si>
    <t>1000013040</t>
  </si>
  <si>
    <t>1000015540</t>
  </si>
  <si>
    <t>10000S5540</t>
  </si>
  <si>
    <t>1200000000</t>
  </si>
  <si>
    <t>1200001000</t>
  </si>
  <si>
    <t>1200001030</t>
  </si>
  <si>
    <t>1200005000</t>
  </si>
  <si>
    <t>1200005050</t>
  </si>
  <si>
    <t>1200011000</t>
  </si>
  <si>
    <t>1200011010</t>
  </si>
  <si>
    <t>1200011020</t>
  </si>
  <si>
    <t>1200011030</t>
  </si>
  <si>
    <t>120001103A</t>
  </si>
  <si>
    <t>120001103Б</t>
  </si>
  <si>
    <t>1200011040</t>
  </si>
  <si>
    <t>1200011060</t>
  </si>
  <si>
    <t>1200015140</t>
  </si>
  <si>
    <t>12000S5140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</si>
  <si>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</si>
  <si>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</si>
  <si>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</si>
  <si>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</si>
  <si>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</si>
  <si>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</si>
  <si>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</si>
  <si>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</si>
  <si>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</si>
  <si>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1300003000</t>
  </si>
  <si>
    <t>1300004270</t>
  </si>
  <si>
    <t>1300005000</t>
  </si>
  <si>
    <t>1300005010</t>
  </si>
  <si>
    <t>1300005020</t>
  </si>
  <si>
    <t>1300005030</t>
  </si>
  <si>
    <t>1300005050</t>
  </si>
  <si>
    <t>1300007000</t>
  </si>
  <si>
    <t>1300012000</t>
  </si>
  <si>
    <t>1300015560</t>
  </si>
  <si>
    <t>1300018000</t>
  </si>
  <si>
    <t>1300018050</t>
  </si>
  <si>
    <t>1300028000</t>
  </si>
  <si>
    <t>1300051200</t>
  </si>
  <si>
    <t>13000S5560</t>
  </si>
  <si>
    <t>1400000000</t>
  </si>
  <si>
    <t>1400001000</t>
  </si>
  <si>
    <t>1400001030</t>
  </si>
  <si>
    <t>1400004280</t>
  </si>
  <si>
    <t>1400006000</t>
  </si>
  <si>
    <t>1500000000</t>
  </si>
  <si>
    <t>1500004260</t>
  </si>
  <si>
    <t>1500013000</t>
  </si>
  <si>
    <t>1500013040</t>
  </si>
  <si>
    <t>150F000000</t>
  </si>
  <si>
    <t>150F200000</t>
  </si>
  <si>
    <t>150F226000</t>
  </si>
  <si>
    <t>150F255550</t>
  </si>
  <si>
    <t>2100000000</t>
  </si>
  <si>
    <t>2100001000</t>
  </si>
  <si>
    <t>2100001020</t>
  </si>
  <si>
    <t>2100001050</t>
  </si>
  <si>
    <t>2100001060</t>
  </si>
  <si>
    <t>ВСЕГО РАСХОДОВ:</t>
  </si>
  <si>
    <t xml:space="preserve">                                                                      
                                                                           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</si>
  <si>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</si>
  <si>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Приложение № 3 к отчету</t>
  </si>
  <si>
    <t>об исполнении городского бюджета</t>
  </si>
  <si>
    <t>за девять месяцев 2023 года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</si>
  <si>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</si>
  <si>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девять месяцев 2023 года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</si>
  <si>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</si>
  <si>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</si>
  <si>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</si>
  <si>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</si>
  <si>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</si>
  <si>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Другие общегосударственные вопросы</t>
  </si>
  <si>
    <t>01Ц0002000</t>
  </si>
  <si>
    <t>0400002000</t>
  </si>
  <si>
    <t>0620015000</t>
  </si>
  <si>
    <t>0510015000</t>
  </si>
  <si>
    <t>0630017000</t>
  </si>
  <si>
    <t>0700002000</t>
  </si>
  <si>
    <t>0700004000</t>
  </si>
  <si>
    <t>0700015000</t>
  </si>
  <si>
    <t>08Ц0004000</t>
  </si>
  <si>
    <t>0910015000</t>
  </si>
  <si>
    <t>0920015000</t>
  </si>
  <si>
    <t>1000015000</t>
  </si>
  <si>
    <t>1200015000</t>
  </si>
  <si>
    <t>1300004000</t>
  </si>
  <si>
    <t>1300015000</t>
  </si>
  <si>
    <t>1400004000</t>
  </si>
  <si>
    <t>1500004000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</si>
  <si>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</si>
  <si>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в установленной сфере деятельности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</si>
  <si>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</si>
  <si>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Благоустройство</t>
  </si>
  <si>
    <t>Прочие мероприятия по благоустройству</t>
  </si>
  <si>
    <t>Реализация мероприятий национального проекта "Жилье и городская среда"</t>
  </si>
  <si>
    <t>Федеральный проект "Формирование комфортной городской среды"</t>
  </si>
  <si>
    <t>Расходы за счет внебюджетных источников (средства населения, спонсоров и т.д.)</t>
  </si>
  <si>
    <t>Реализация программ формирования современной городской среды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</si>
  <si>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</si>
  <si>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Руководство в сфере установленных функций органов местного самоуправления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</si>
  <si>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</si>
  <si>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</si>
  <si>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</si>
  <si>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Обслуживание муниципального долга</t>
  </si>
  <si>
    <t>Финансовое обеспечение мероприятий, связанных с предотвращением влияния ухудшения геополитической и экономической ситуации на развитие отраслей экономики</t>
  </si>
  <si>
    <t>Местная администрация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</si>
  <si>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</si>
  <si>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</si>
  <si>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</si>
  <si>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Дополнительное профессиональное образование по программам повышения квалификации и профессиональной подготовки</t>
  </si>
  <si>
    <t>Дополнительная мера социальной поддержки отдельных категорий граждан, проживающих на территории города Вятские Поляны, в виде обеспечения и доставки твердого топлива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</si>
  <si>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</si>
  <si>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</si>
  <si>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Организация работ по озеленению города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</si>
  <si>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</si>
  <si>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Создание мест (площадок) накопления твердых коммунальных отходов</t>
  </si>
  <si>
    <t>Софинансирование расходов на создание мест (площадок) накопления твердых коммунальных отходов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</si>
  <si>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</si>
  <si>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Мероприятия, не вошедшие в подпрограммы</t>
  </si>
  <si>
    <t>Софинансирование расходов на оборудование (дооборудование) пляжей (мест отдыха людей у воды) за счет средств городского бюджета</t>
  </si>
  <si>
    <t>Фонд поддержки инициатив населения</t>
  </si>
  <si>
    <t>Оборудование (дооборудование) пляжей (мест отдыха людей у воды)</t>
  </si>
  <si>
    <t>Исполнение судебных актов по обращению взыскания на средства городского бюджета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</si>
  <si>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</si>
  <si>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</si>
  <si>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</si>
  <si>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</si>
  <si>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</si>
  <si>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</si>
  <si>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</si>
  <si>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</si>
  <si>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Проведение комплексных кадастровых работ</t>
  </si>
  <si>
    <t>Софинансирование расходов на проведение комплексных кадастровых работ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</si>
  <si>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</si>
  <si>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</si>
  <si>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Финансовое обеспечение деятельности муниципальных учреждений</t>
  </si>
  <si>
    <t>Учреждения, осуществляющие обеспечение исполнения функций органов местного самоуправления</t>
  </si>
  <si>
    <t>Обеспечение функции Единой дежурно-диспетчерской службы</t>
  </si>
  <si>
    <t>Доплаты к пенсиям муниципальных служащих</t>
  </si>
  <si>
    <t>Мероприятия, связанные с осуществлением пассажирских перевозок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</si>
  <si>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</si>
  <si>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</si>
  <si>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</si>
  <si>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Резервный фонд администрации города Вятские Поляны</t>
  </si>
  <si>
    <t>Хранение, комплектование, учет и использование документов архивного дела</t>
  </si>
  <si>
    <t>Подготовка и повышение квалификации лиц, замещающих муниципальные должности, и муниципальных служащих</t>
  </si>
  <si>
    <t>Иные межбюджетные трансферты из бюджета бюджетной системы</t>
  </si>
  <si>
    <t>Содержание Единой дежурно-диспетчерской службы</t>
  </si>
  <si>
    <t>Подпрограмма "Развитие системы образования города Вятские Поляны"</t>
  </si>
  <si>
    <t>Детские дошкольные организации</t>
  </si>
  <si>
    <t>Общеобразовательные организации</t>
  </si>
  <si>
    <t>Организации дополнительного образования</t>
  </si>
  <si>
    <t>Мероприятия в области занятости населения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</si>
  <si>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</si>
  <si>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</si>
  <si>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Иные межбюджетные трансферты 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</si>
  <si>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</si>
  <si>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</si>
  <si>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общеобразовательных организаций Кировской области</t>
  </si>
  <si>
    <t>Государственная поддержка муниципальных общеобразовательных организаций, обеспечивающих высокое качество образования</t>
  </si>
  <si>
    <t>Предоставление бесплатного горячего питания детям участников специальной военной операции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</si>
  <si>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</si>
  <si>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</si>
  <si>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</si>
  <si>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организациях, за счет средств городского бюджета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</si>
  <si>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</si>
  <si>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</si>
  <si>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</si>
  <si>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"Профилактика социального сиротства"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</si>
  <si>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</si>
  <si>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</si>
  <si>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(ежемесячные денежные выплаты)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</si>
  <si>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 (ежемесячное вознаграждение)</t>
  </si>
  <si>
    <t>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</si>
  <si>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Обеспечение надлежащего санитарного и технического состояния жилых помещений</t>
  </si>
  <si>
    <t>Расходы по администрированию</t>
  </si>
  <si>
    <t>Обеспечение прав детей-сирот и детей, оставшихся без попечения родителей, лиц из числа детей-сирот и детей, оставшихся без попечения родителей,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</si>
  <si>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Организации, осуществляющие обеспечение образовательной деятельности</t>
  </si>
  <si>
    <t>Мероприятия в сфере образования</t>
  </si>
  <si>
    <t>Осуществление деятельности по опеке и попечительству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</si>
  <si>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</si>
  <si>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</si>
  <si>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Субсидия на расчеты с поставщиками образовательных услуг по предоставлению дополнительного образования по сертификатам дополнительного образования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</si>
  <si>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</si>
  <si>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</si>
  <si>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</si>
  <si>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</si>
  <si>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</si>
  <si>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Создание и развитие молодежных пространств</t>
  </si>
  <si>
    <t>Софинансирование расходов на создание и развитие молодежных пространств за счет средств городского бюджета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</si>
  <si>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</si>
  <si>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</si>
  <si>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</si>
  <si>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</si>
  <si>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</si>
  <si>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Субсидии на иные цели</t>
  </si>
  <si>
    <t>Участие в федеральных, региональных и иных проектах (программах)</t>
  </si>
  <si>
    <t>Поддержка отрасли культуры</t>
  </si>
  <si>
    <t>Реализация мероприятий национального проекта "Культура"</t>
  </si>
  <si>
    <t>Федеральный проект "Цифровая культура"</t>
  </si>
  <si>
    <t>Создание виртуальных концертных залов</t>
  </si>
  <si>
    <t>Подпрограмма "Искусство"</t>
  </si>
  <si>
    <t>Дворцы, дома и другие учреждения культуры</t>
  </si>
  <si>
    <t>Проведение работ, оказание услуг по содержанию и ремонту имущества, закрепленного за учреждением на праве оперативного управления или правах аренды</t>
  </si>
  <si>
    <t>Приобретение основных средств, материальных запасов, программных продуктов для осуществления видов деятельности учреждения</t>
  </si>
  <si>
    <t>Софинансирование расходов по поддержке отрасли культуры</t>
  </si>
  <si>
    <t>Учреждения, обеспечивающие функции, связанные с организацией бухгалтерского учета</t>
  </si>
  <si>
    <t>03Ц0004000</t>
  </si>
  <si>
    <t>Мероприятия в области социальной политики</t>
  </si>
  <si>
    <t>Общегородские мероприятия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</si>
  <si>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</si>
  <si>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</si>
  <si>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</si>
  <si>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Реализация государственной программы Кировской области "Развитие физической культуры и спорта"</t>
  </si>
  <si>
    <t>Финансовая поддержка детско-юношеского спорта</t>
  </si>
  <si>
    <t>Софинансирование расходов на реализацию Государственной программы Кировской области "Развитие физической культуры и спорта"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</si>
  <si>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</si>
  <si>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Подпрограмма "Реализация проектов развития общественной инфраструктуры города Вятские Поляны"</t>
  </si>
  <si>
    <t>Инвестиционные программы и проекты развития общественной инфраструктуры муниципальных образований в Кировской области</t>
  </si>
  <si>
    <t>"Городской театр", ремонт театрального зала в помещении муниципального бюджетного образовательного учреждения дополнительного образования детской школы театрального искусства им. А.Калягина, ул.Тойменка, д. 2, г. Вятские Поляны.</t>
  </si>
  <si>
    <t>"Красивому городу - красивая библиотека-2", частичный ремонт фасада здания центральной городской библиотеки муниципального бюджетного учреждения культуры "Вятскополянская городская централизованная библиотечная система", ул.Школьная, д.47, г.Вятские Поляны</t>
  </si>
  <si>
    <t>"Дорога к спорту!", ремонт асфальтобетонного покрытия проезда к спортивному павильону муниципального бюджетного учреждения спортивная школа, г.Вятские Поляны</t>
  </si>
  <si>
    <t>"Пока помнят - живы", благоустройство территории вокруг памятников, посвященных Великой Отечественной войне, г.Вятские Поляны</t>
  </si>
  <si>
    <t>"Где музыка берет начало -2", ремонт фасада концертного зала и обустройство внутреннего двора муниципального бюджетного образовательного учреждения дополнительного образования детской школы искусств, г.Вятские Поляны</t>
  </si>
  <si>
    <t>"Полет по Гагарина", ремонт пешеходной дорожки по ул. Гагарина от ул. Мира до ул. Шорина, г.Вятские Поляны</t>
  </si>
  <si>
    <t>"Ступени Мира", ремонт входной группы здания кинотеатра "Мир" муниципального бюджетного учреждения культуры дворец культуры "Победа", ул. Кирова, д.1, г.Вятские Поляны</t>
  </si>
  <si>
    <t>"Образцовый Дом", благоустройство дворовой территории по ул. Первомайской, д. 56/68, г.Вятские Поляны</t>
  </si>
  <si>
    <t>"Нашим ножкам -комфортные дорожки!", частичный капитальный ремонт пешеходных дорожек по ул. Дзержинского (нечетная сторона) от поворота на железнодорожный вокзал до входа на территорию к детской площадке "Талисмания", г. Вятские Поляны</t>
  </si>
  <si>
    <t>"Двери в историю", ремонт входной зоны и фойе муниципального бюджетного учреждения культуры Вятскополянский исторический музей, г. Вятские Поляны</t>
  </si>
  <si>
    <t>"Детки в балетках", ремонт хореографических классов муниципального бюджетного образовательного учреждения дополнительного образования детской музыкальной школы духовых и ударных инструментов, ул. Гагарина, д. 30а, г. Вятские Поляны</t>
  </si>
  <si>
    <t>"В честь Трещева Ф.И.", ремонт пешеходной дорожки по ул. Трещева от ул. Краснознаменная до ул. Раздольная, г. Вятские Поляны</t>
  </si>
  <si>
    <t>Мероприятия по реализации проекта местных инициатив за счет средств городского бюджета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</si>
  <si>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</si>
  <si>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</si>
  <si>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</si>
  <si>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</si>
  <si>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</si>
  <si>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реализации мер по противодействию терроризму и экстремизму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</si>
  <si>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</si>
  <si>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</si>
  <si>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Организация деятельности народных дружин</t>
  </si>
  <si>
    <t>Софинансирование расходов по организации деятельности народных дружин за счет средств городского бюджета</t>
  </si>
  <si>
    <t>Подпрограмма "Защита населения и территорий от чрезвычайных ситуаций в городе Вятские Поляны"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</si>
  <si>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</si>
  <si>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Подпрограмма "О противодействии коррупции в городе Вятские Поляны"</t>
  </si>
  <si>
    <t>Создание и деятельность в муниципальных образованиях административных комиссий</t>
  </si>
  <si>
    <t>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</si>
  <si>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</si>
  <si>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</si>
  <si>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по переселению граждан из аварийного жилищного фонда</t>
  </si>
  <si>
    <t>Мероприятия в сфере жилищного строительства</t>
  </si>
  <si>
    <t>Подготовка сведений о границах населенных пунктов и о границах территориальных зон</t>
  </si>
  <si>
    <t>Федеральный проект "Обеспечение устойчивого сокращения непригодного для проживания жилищного фонда"</t>
  </si>
  <si>
    <t>Обеспечение мероприятий по переселению граждан из аварийного жилищного фонда за счет средств Фонда развития территорий</t>
  </si>
  <si>
    <t>Обеспечение мероприятий по переселению граждан из аварийного жилищного фонда за счет средств областного бюджета</t>
  </si>
  <si>
    <t>Обеспечение мероприятий по переселению граждан из аварийного жилищного фонда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</si>
  <si>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</si>
  <si>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 xml:space="preserve"> 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</si>
  <si>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</si>
  <si>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Бюджетные инвестиции</t>
  </si>
  <si>
    <t>Бюджетные инвестиции в объекты капитального строительства муниципальной собственности</t>
  </si>
  <si>
    <t>Разработка проектно-сметной документации по строительству, реконструкции объектов муниципальной собственности</t>
  </si>
  <si>
    <t>Строительство, реконструкция объектов муниципальной собственности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</si>
  <si>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</si>
  <si>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</si>
  <si>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Иные межбюджетные трансферты из областного бюджета</t>
  </si>
  <si>
    <t>Реконструкция моста через реку Ошторма по ул. Тойменка в г. Вятские Поляны Кировской области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</si>
  <si>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членам семей военнослужащих, в 2023 году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</si>
  <si>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</si>
  <si>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</si>
  <si>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</si>
  <si>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</si>
  <si>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Подключение (технологическое присоединение) объектов муниципальной собственности</t>
  </si>
  <si>
    <t>Реализация мероприятий, направленных на подготовку объектов коммунальной инфраструктуры к работе в осенне-зимний период</t>
  </si>
  <si>
    <t>Софинансирование расходов на реализацию мероприятий, направленных на подготовку объектов коммунальной инфраструктуры к работе в осенне-зимний период за счет средств городского бюджета</t>
  </si>
  <si>
    <t>Федеральный проект "Чистая вода"</t>
  </si>
  <si>
    <t>Строительство и реконструкция (модернизация) объектов питьевого водоснабжения</t>
  </si>
  <si>
    <t>Подпрограмма "Обеспечение благоустройства города Вятские Поляны"</t>
  </si>
  <si>
    <t>Уличное освещение</t>
  </si>
  <si>
    <t>Организация и содержание мест захоронения</t>
  </si>
  <si>
    <t>Софинансирование мероприятий по подготовке сведений о границах населенных пунктов и о границах территориальных зон за счет средств городского бюджета</t>
  </si>
  <si>
    <t>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</si>
</sst>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b/>
      <i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9" fillId="5" borderId="5">
      <alignment horizontal="right" vertical="top" shrinkToFi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9" fillId="0" borderId="5">
      <alignment horizontal="left"/>
    </xf>
    <xf numFmtId="0" fontId="14" fillId="0" borderId="1">
      <alignment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  <xf numFmtId="0" fontId="14" fillId="0" borderId="5">
      <alignment horizontal="center" vertical="center" wrapText="1"/>
    </xf>
  </cellStyleXfs>
  <cellXfs count="78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164" fontId="7" fillId="0" borderId="4" xfId="9" applyNumberFormat="1" applyFont="1" applyFill="1" applyBorder="1" applyProtection="1">
      <alignment horizontal="right" vertical="top" shrinkToFit="1"/>
    </xf>
    <xf numFmtId="165" fontId="7" fillId="0" borderId="3" xfId="2" applyNumberFormat="1" applyFont="1" applyFill="1" applyBorder="1" applyAlignment="1" applyProtection="1">
      <alignment vertical="top"/>
    </xf>
    <xf numFmtId="165" fontId="8" fillId="0" borderId="3" xfId="2" applyNumberFormat="1" applyFont="1" applyFill="1" applyBorder="1" applyAlignment="1" applyProtection="1">
      <alignment vertical="top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3" fillId="0" borderId="5" xfId="46" applyNumberFormat="1" applyFont="1" applyAlignment="1" applyProtection="1">
      <alignment horizontal="center" vertical="center" wrapText="1"/>
    </xf>
    <xf numFmtId="164" fontId="0" fillId="0" borderId="0" xfId="0" applyNumberFormat="1" applyProtection="1">
      <protection locked="0"/>
    </xf>
    <xf numFmtId="49" fontId="7" fillId="0" borderId="2" xfId="8" applyNumberFormat="1" applyFont="1" applyFill="1" applyProtection="1">
      <alignment horizontal="center" vertical="top" shrinkToFit="1"/>
    </xf>
    <xf numFmtId="0" fontId="16" fillId="0" borderId="2" xfId="7" applyNumberFormat="1" applyFont="1" applyFill="1" applyProtection="1">
      <alignment vertical="top" wrapText="1"/>
    </xf>
    <xf numFmtId="1" fontId="16" fillId="0" borderId="2" xfId="8" applyNumberFormat="1" applyFont="1" applyFill="1" applyProtection="1">
      <alignment horizontal="center" vertical="top" shrinkToFit="1"/>
    </xf>
    <xf numFmtId="164" fontId="16" fillId="0" borderId="2" xfId="9" applyNumberFormat="1" applyFont="1" applyFill="1" applyProtection="1">
      <alignment horizontal="right" vertical="top" shrinkToFit="1"/>
    </xf>
    <xf numFmtId="10" fontId="16" fillId="0" borderId="2" xfId="10" applyNumberFormat="1" applyFont="1" applyFill="1" applyProtection="1">
      <alignment horizontal="right" vertical="top" shrinkToFit="1"/>
    </xf>
    <xf numFmtId="164" fontId="16" fillId="0" borderId="4" xfId="9" applyNumberFormat="1" applyFont="1" applyFill="1" applyBorder="1" applyProtection="1">
      <alignment horizontal="right" vertical="top" shrinkToFit="1"/>
    </xf>
    <xf numFmtId="165" fontId="16" fillId="0" borderId="3" xfId="2" applyNumberFormat="1" applyFont="1" applyFill="1" applyBorder="1" applyAlignment="1" applyProtection="1">
      <alignment vertical="top"/>
    </xf>
    <xf numFmtId="164" fontId="8" fillId="0" borderId="2" xfId="12" applyNumberFormat="1" applyFont="1" applyFill="1" applyProtection="1">
      <alignment horizontal="right" vertical="top" shrinkToFit="1"/>
    </xf>
    <xf numFmtId="10" fontId="8" fillId="0" borderId="2" xfId="13" applyNumberFormat="1" applyFont="1" applyFill="1" applyProtection="1">
      <alignment horizontal="right" vertical="top" shrinkToFit="1"/>
    </xf>
    <xf numFmtId="164" fontId="8" fillId="0" borderId="4" xfId="12" applyNumberFormat="1" applyFont="1" applyFill="1" applyBorder="1" applyProtection="1">
      <alignment horizontal="right" vertical="top" shrinkToFit="1"/>
    </xf>
    <xf numFmtId="0" fontId="1" fillId="0" borderId="1" xfId="2" applyNumberFormat="1" applyAlignment="1" applyProtection="1">
      <alignment horizontal="center"/>
    </xf>
    <xf numFmtId="0" fontId="12" fillId="0" borderId="1" xfId="28" applyNumberFormat="1" applyFont="1" applyFill="1" applyBorder="1" applyAlignment="1" applyProtection="1">
      <alignment horizontal="center" wrapText="1"/>
    </xf>
    <xf numFmtId="0" fontId="11" fillId="0" borderId="1" xfId="28" applyNumberFormat="1" applyFont="1" applyFill="1" applyBorder="1" applyAlignment="1" applyProtection="1">
      <alignment horizontal="center" wrapText="1"/>
    </xf>
    <xf numFmtId="0" fontId="13" fillId="0" borderId="5" xfId="46" applyNumberFormat="1" applyFont="1" applyAlignment="1" applyProtection="1">
      <alignment horizontal="center" vertical="center" wrapText="1"/>
    </xf>
    <xf numFmtId="0" fontId="13" fillId="0" borderId="5" xfId="46" applyFont="1" applyAlignment="1">
      <alignment horizontal="center" vertical="center" wrapText="1"/>
    </xf>
    <xf numFmtId="0" fontId="13" fillId="0" borderId="6" xfId="2" applyNumberFormat="1" applyFont="1" applyBorder="1" applyAlignment="1" applyProtection="1">
      <alignment horizontal="center" vertical="center" wrapText="1"/>
    </xf>
    <xf numFmtId="0" fontId="13" fillId="0" borderId="9" xfId="2" applyNumberFormat="1" applyFont="1" applyBorder="1" applyAlignment="1" applyProtection="1">
      <alignment horizontal="center" vertical="center" wrapText="1"/>
    </xf>
    <xf numFmtId="4" fontId="10" fillId="0" borderId="1" xfId="28" applyFont="1" applyFill="1" applyBorder="1" applyAlignment="1">
      <alignment horizontal="left" wrapText="1"/>
    </xf>
    <xf numFmtId="0" fontId="13" fillId="0" borderId="2" xfId="6" applyNumberFormat="1" applyFont="1" applyProtection="1">
      <alignment horizontal="center" vertical="center" wrapText="1"/>
    </xf>
    <xf numFmtId="0" fontId="13" fillId="0" borderId="2" xfId="6" applyFont="1">
      <alignment horizontal="center" vertical="center" wrapText="1"/>
    </xf>
    <xf numFmtId="0" fontId="13" fillId="0" borderId="5" xfId="29" applyNumberFormat="1" applyFont="1" applyProtection="1">
      <alignment horizontal="center" vertical="center" wrapText="1"/>
    </xf>
    <xf numFmtId="0" fontId="13" fillId="0" borderId="5" xfId="29" applyFont="1">
      <alignment horizontal="center" vertical="center" wrapText="1"/>
    </xf>
    <xf numFmtId="0" fontId="13" fillId="0" borderId="5" xfId="30" applyNumberFormat="1" applyFont="1" applyProtection="1">
      <alignment horizontal="center" vertical="center" wrapText="1"/>
    </xf>
    <xf numFmtId="0" fontId="13" fillId="0" borderId="5" xfId="30" applyFont="1">
      <alignment horizontal="center" vertical="center" wrapText="1"/>
    </xf>
    <xf numFmtId="0" fontId="13" fillId="0" borderId="5" xfId="31" applyNumberFormat="1" applyFont="1" applyProtection="1">
      <alignment horizontal="center" vertical="center" wrapText="1"/>
    </xf>
    <xf numFmtId="0" fontId="13" fillId="0" borderId="5" xfId="31" applyFont="1">
      <alignment horizontal="center" vertical="center" wrapText="1"/>
    </xf>
    <xf numFmtId="0" fontId="13" fillId="0" borderId="5" xfId="32" applyNumberFormat="1" applyFont="1" applyProtection="1">
      <alignment horizontal="center" vertical="center" wrapText="1"/>
    </xf>
    <xf numFmtId="0" fontId="13" fillId="0" borderId="5" xfId="32" applyFont="1">
      <alignment horizontal="center" vertical="center" wrapText="1"/>
    </xf>
    <xf numFmtId="0" fontId="13" fillId="0" borderId="5" xfId="33" applyNumberFormat="1" applyFont="1" applyProtection="1">
      <alignment horizontal="center" vertical="center" wrapText="1"/>
    </xf>
    <xf numFmtId="0" fontId="13" fillId="0" borderId="5" xfId="33" applyFont="1">
      <alignment horizontal="center" vertical="center" wrapText="1"/>
    </xf>
    <xf numFmtId="0" fontId="13" fillId="0" borderId="5" xfId="34" applyNumberFormat="1" applyFont="1" applyProtection="1">
      <alignment horizontal="center" vertical="center" wrapText="1"/>
    </xf>
    <xf numFmtId="0" fontId="13" fillId="0" borderId="5" xfId="34" applyFont="1">
      <alignment horizontal="center" vertical="center" wrapText="1"/>
    </xf>
    <xf numFmtId="0" fontId="13" fillId="0" borderId="5" xfId="35" applyNumberFormat="1" applyFont="1" applyProtection="1">
      <alignment horizontal="left"/>
    </xf>
    <xf numFmtId="0" fontId="13" fillId="0" borderId="5" xfId="35" applyFont="1">
      <alignment horizontal="left"/>
    </xf>
    <xf numFmtId="0" fontId="15" fillId="0" borderId="1" xfId="36" applyNumberFormat="1" applyFont="1" applyBorder="1" applyProtection="1">
      <alignment wrapText="1"/>
    </xf>
    <xf numFmtId="0" fontId="15" fillId="0" borderId="1" xfId="36" applyFont="1" applyBorder="1">
      <alignment wrapText="1"/>
    </xf>
    <xf numFmtId="0" fontId="15" fillId="0" borderId="6" xfId="36" applyNumberFormat="1" applyFont="1" applyBorder="1" applyAlignment="1" applyProtection="1">
      <alignment horizontal="center" wrapText="1"/>
    </xf>
    <xf numFmtId="0" fontId="15" fillId="0" borderId="9" xfId="36" applyFont="1" applyBorder="1" applyAlignment="1">
      <alignment horizontal="center" wrapText="1"/>
    </xf>
    <xf numFmtId="0" fontId="15" fillId="0" borderId="7" xfId="36" applyNumberFormat="1" applyFont="1" applyBorder="1" applyAlignment="1" applyProtection="1">
      <alignment horizontal="center" wrapText="1"/>
    </xf>
    <xf numFmtId="0" fontId="15" fillId="0" borderId="10" xfId="36" applyFont="1" applyBorder="1" applyAlignment="1">
      <alignment horizontal="center" wrapText="1"/>
    </xf>
    <xf numFmtId="0" fontId="13" fillId="0" borderId="5" xfId="43" applyNumberFormat="1" applyFont="1" applyAlignment="1" applyProtection="1">
      <alignment horizontal="center" vertical="center" wrapText="1"/>
    </xf>
    <xf numFmtId="0" fontId="13" fillId="0" borderId="5" xfId="43" applyFont="1" applyAlignment="1">
      <alignment horizontal="center" vertical="center" wrapText="1"/>
    </xf>
    <xf numFmtId="0" fontId="13" fillId="0" borderId="5" xfId="44" applyNumberFormat="1" applyFont="1" applyAlignment="1" applyProtection="1">
      <alignment horizontal="center" vertical="center" wrapText="1"/>
    </xf>
    <xf numFmtId="0" fontId="13" fillId="0" borderId="5" xfId="44" applyFont="1" applyAlignment="1">
      <alignment horizontal="center" vertical="center" wrapText="1"/>
    </xf>
    <xf numFmtId="0" fontId="13" fillId="0" borderId="5" xfId="45" applyNumberFormat="1" applyFont="1" applyAlignment="1" applyProtection="1">
      <alignment horizontal="center" vertical="center" wrapText="1"/>
    </xf>
    <xf numFmtId="0" fontId="13" fillId="0" borderId="5" xfId="45" applyFont="1" applyAlignment="1">
      <alignment horizontal="center" vertical="center" wrapText="1"/>
    </xf>
    <xf numFmtId="0" fontId="13" fillId="0" borderId="8" xfId="37" applyNumberFormat="1" applyFont="1" applyBorder="1" applyAlignment="1" applyProtection="1">
      <alignment horizontal="center" vertical="center" wrapText="1"/>
    </xf>
    <xf numFmtId="0" fontId="13" fillId="0" borderId="8" xfId="37" applyFont="1" applyBorder="1" applyAlignment="1">
      <alignment horizontal="center" vertical="center" wrapText="1"/>
    </xf>
    <xf numFmtId="0" fontId="13" fillId="0" borderId="5" xfId="38" applyNumberFormat="1" applyFont="1" applyAlignment="1" applyProtection="1">
      <alignment horizontal="center" vertical="center" wrapText="1"/>
    </xf>
    <xf numFmtId="0" fontId="13" fillId="0" borderId="5" xfId="38" applyFont="1" applyAlignment="1">
      <alignment horizontal="center" vertical="center" wrapText="1"/>
    </xf>
    <xf numFmtId="0" fontId="13" fillId="0" borderId="5" xfId="39" applyNumberFormat="1" applyFont="1" applyAlignment="1" applyProtection="1">
      <alignment horizontal="center" vertical="center" wrapText="1"/>
    </xf>
    <xf numFmtId="0" fontId="13" fillId="0" borderId="5" xfId="39" applyFont="1" applyAlignment="1">
      <alignment horizontal="center" vertical="center" wrapText="1"/>
    </xf>
    <xf numFmtId="0" fontId="13" fillId="0" borderId="5" xfId="40" applyNumberFormat="1" applyFont="1" applyAlignment="1" applyProtection="1">
      <alignment horizontal="center" vertical="center" wrapText="1"/>
    </xf>
    <xf numFmtId="0" fontId="13" fillId="0" borderId="5" xfId="40" applyFont="1" applyAlignment="1">
      <alignment horizontal="center" vertical="center" wrapText="1"/>
    </xf>
    <xf numFmtId="0" fontId="13" fillId="0" borderId="5" xfId="41" applyNumberFormat="1" applyFont="1" applyAlignment="1" applyProtection="1">
      <alignment horizontal="center" vertical="center" wrapText="1"/>
    </xf>
    <xf numFmtId="0" fontId="13" fillId="0" borderId="5" xfId="41" applyFont="1" applyAlignment="1">
      <alignment horizontal="center" vertical="center" wrapText="1"/>
    </xf>
    <xf numFmtId="0" fontId="8" fillId="0" borderId="2" xfId="11" applyNumberFormat="1" applyFont="1" applyFill="1" applyProtection="1">
      <alignment horizontal="left"/>
    </xf>
    <xf numFmtId="0" fontId="8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3" fillId="0" borderId="5" xfId="42" applyNumberFormat="1" applyFont="1" applyAlignment="1" applyProtection="1">
      <alignment horizontal="center" vertical="center" wrapText="1"/>
    </xf>
    <xf numFmtId="0" fontId="13" fillId="0" borderId="5" xfId="42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9"/>
    <cellStyle name="xl29" xfId="1"/>
    <cellStyle name="xl30" xfId="14"/>
    <cellStyle name="xl31" xfId="24"/>
    <cellStyle name="xl31_без учета счетов бюджета" xfId="30"/>
    <cellStyle name="xl32" xfId="13"/>
    <cellStyle name="xl32_без учета счетов бюджета" xfId="31"/>
    <cellStyle name="xl33" xfId="3"/>
    <cellStyle name="xl34" xfId="4"/>
    <cellStyle name="xl34_без учета счетов бюджета" xfId="32"/>
    <cellStyle name="xl35" xfId="5"/>
    <cellStyle name="xl35_без учета счетов бюджета" xfId="33"/>
    <cellStyle name="xl36" xfId="25"/>
    <cellStyle name="xl36_без учета счетов бюджета" xfId="34"/>
    <cellStyle name="xl37" xfId="7"/>
    <cellStyle name="xl38" xfId="26"/>
    <cellStyle name="xl38_без учета счетов бюджета" xfId="35"/>
    <cellStyle name="xl39" xfId="10"/>
    <cellStyle name="xl41" xfId="28"/>
    <cellStyle name="xl42" xfId="36"/>
    <cellStyle name="xl43" xfId="37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311"/>
  <sheetViews>
    <sheetView showGridLines="0" tabSelected="1" zoomScaleSheetLayoutView="100" workbookViewId="0">
      <selection activeCell="AQ10" sqref="AQ10"/>
    </sheetView>
  </sheetViews>
  <sheetFormatPr defaultRowHeight="15" outlineLevelRow="6"/>
  <cols>
    <col min="1" max="1" width="58.5703125" style="1" customWidth="1"/>
    <col min="2" max="2" width="11.85546875" style="1" customWidth="1"/>
    <col min="3" max="11" width="9.140625" style="1" hidden="1"/>
    <col min="12" max="12" width="13.5703125" style="1" customWidth="1"/>
    <col min="13" max="29" width="9.140625" style="1" hidden="1" customWidth="1"/>
    <col min="30" max="30" width="11.7109375" style="1" customWidth="1"/>
    <col min="31" max="39" width="9.140625" style="1" hidden="1"/>
    <col min="40" max="40" width="9.85546875" style="1" customWidth="1"/>
    <col min="41" max="16384" width="9.140625" style="1"/>
  </cols>
  <sheetData>
    <row r="1" spans="1:41" ht="15.75">
      <c r="B1" s="33" t="s">
        <v>286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  <c r="AG1" s="33"/>
      <c r="AH1" s="33"/>
      <c r="AI1" s="33"/>
      <c r="AJ1" s="33"/>
      <c r="AK1" s="33"/>
      <c r="AL1" s="33"/>
    </row>
    <row r="2" spans="1:41" ht="15.75" customHeight="1">
      <c r="B2" s="33" t="s">
        <v>287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</row>
    <row r="3" spans="1:41" ht="15.75" customHeight="1">
      <c r="B3" s="33" t="s">
        <v>288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</row>
    <row r="4" spans="1:41" ht="17.25" customHeight="1"/>
    <row r="5" spans="1:41" ht="18.75">
      <c r="A5" s="28" t="s">
        <v>289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</row>
    <row r="6" spans="1:41" ht="48.75" customHeight="1">
      <c r="A6" s="27" t="s">
        <v>290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</row>
    <row r="7" spans="1:41" ht="15.2" customHeight="1">
      <c r="A7" s="12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2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</row>
    <row r="8" spans="1:41" ht="38.25" customHeight="1">
      <c r="A8" s="34" t="s">
        <v>291</v>
      </c>
      <c r="B8" s="36" t="s">
        <v>292</v>
      </c>
      <c r="C8" s="36" t="s">
        <v>292</v>
      </c>
      <c r="D8" s="38" t="s">
        <v>0</v>
      </c>
      <c r="E8" s="40" t="s">
        <v>0</v>
      </c>
      <c r="F8" s="42" t="s">
        <v>0</v>
      </c>
      <c r="G8" s="44" t="s">
        <v>0</v>
      </c>
      <c r="H8" s="46" t="s">
        <v>0</v>
      </c>
      <c r="I8" s="48" t="s">
        <v>0</v>
      </c>
      <c r="J8" s="50" t="s">
        <v>293</v>
      </c>
      <c r="K8" s="52" t="s">
        <v>293</v>
      </c>
      <c r="L8" s="54" t="s">
        <v>293</v>
      </c>
      <c r="M8" s="52" t="s">
        <v>293</v>
      </c>
      <c r="N8" s="62" t="s">
        <v>0</v>
      </c>
      <c r="O8" s="64" t="s">
        <v>0</v>
      </c>
      <c r="P8" s="66" t="s">
        <v>0</v>
      </c>
      <c r="Q8" s="68" t="s">
        <v>0</v>
      </c>
      <c r="R8" s="70" t="s">
        <v>0</v>
      </c>
      <c r="S8" s="76" t="s">
        <v>0</v>
      </c>
      <c r="T8" s="56" t="s">
        <v>0</v>
      </c>
      <c r="U8" s="58" t="s">
        <v>0</v>
      </c>
      <c r="V8" s="60" t="s">
        <v>0</v>
      </c>
      <c r="W8" s="14" t="s">
        <v>0</v>
      </c>
      <c r="X8" s="29" t="s">
        <v>0</v>
      </c>
      <c r="Y8" s="29" t="s">
        <v>0</v>
      </c>
      <c r="Z8" s="29" t="s">
        <v>0</v>
      </c>
      <c r="AA8" s="29" t="s">
        <v>0</v>
      </c>
      <c r="AB8" s="29" t="s">
        <v>0</v>
      </c>
      <c r="AC8" s="29" t="s">
        <v>294</v>
      </c>
      <c r="AD8" s="29" t="s">
        <v>294</v>
      </c>
      <c r="AE8" s="29" t="s">
        <v>0</v>
      </c>
      <c r="AF8" s="14" t="s">
        <v>0</v>
      </c>
      <c r="AG8" s="29" t="s">
        <v>0</v>
      </c>
      <c r="AH8" s="29" t="s">
        <v>0</v>
      </c>
      <c r="AI8" s="29" t="s">
        <v>0</v>
      </c>
      <c r="AJ8" s="29" t="s">
        <v>0</v>
      </c>
      <c r="AK8" s="29" t="s">
        <v>0</v>
      </c>
      <c r="AL8" s="31" t="s">
        <v>295</v>
      </c>
      <c r="AM8" s="31" t="s">
        <v>295</v>
      </c>
      <c r="AN8" s="31" t="s">
        <v>295</v>
      </c>
    </row>
    <row r="9" spans="1:41" ht="23.25" customHeight="1">
      <c r="A9" s="35"/>
      <c r="B9" s="37"/>
      <c r="C9" s="37"/>
      <c r="D9" s="39"/>
      <c r="E9" s="41"/>
      <c r="F9" s="43"/>
      <c r="G9" s="45"/>
      <c r="H9" s="47"/>
      <c r="I9" s="49"/>
      <c r="J9" s="51"/>
      <c r="K9" s="53"/>
      <c r="L9" s="55"/>
      <c r="M9" s="53"/>
      <c r="N9" s="63"/>
      <c r="O9" s="65"/>
      <c r="P9" s="67"/>
      <c r="Q9" s="69"/>
      <c r="R9" s="71"/>
      <c r="S9" s="77"/>
      <c r="T9" s="57"/>
      <c r="U9" s="59"/>
      <c r="V9" s="61"/>
      <c r="W9" s="14"/>
      <c r="X9" s="30"/>
      <c r="Y9" s="30"/>
      <c r="Z9" s="30"/>
      <c r="AA9" s="30"/>
      <c r="AB9" s="30"/>
      <c r="AC9" s="30"/>
      <c r="AD9" s="30"/>
      <c r="AE9" s="30"/>
      <c r="AF9" s="14"/>
      <c r="AG9" s="30"/>
      <c r="AH9" s="30"/>
      <c r="AI9" s="30"/>
      <c r="AJ9" s="30"/>
      <c r="AK9" s="30"/>
      <c r="AL9" s="32"/>
      <c r="AM9" s="32"/>
      <c r="AN9" s="32"/>
    </row>
    <row r="10" spans="1:41" ht="38.25">
      <c r="A10" s="17" t="s">
        <v>285</v>
      </c>
      <c r="B10" s="18" t="s">
        <v>2</v>
      </c>
      <c r="C10" s="18" t="s">
        <v>1</v>
      </c>
      <c r="D10" s="18" t="s">
        <v>1</v>
      </c>
      <c r="E10" s="18"/>
      <c r="F10" s="18"/>
      <c r="G10" s="18"/>
      <c r="H10" s="18"/>
      <c r="I10" s="18"/>
      <c r="J10" s="18"/>
      <c r="K10" s="19">
        <v>0</v>
      </c>
      <c r="L10" s="19">
        <v>482516.2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352347.6</v>
      </c>
      <c r="AE10" s="19">
        <v>0</v>
      </c>
      <c r="AF10" s="19">
        <v>0</v>
      </c>
      <c r="AG10" s="19">
        <v>352347.62618000002</v>
      </c>
      <c r="AH10" s="19">
        <v>-352347.62618000002</v>
      </c>
      <c r="AI10" s="19">
        <v>0</v>
      </c>
      <c r="AJ10" s="20">
        <v>0.73022963016563969</v>
      </c>
      <c r="AK10" s="19">
        <v>0</v>
      </c>
      <c r="AL10" s="20">
        <v>0</v>
      </c>
      <c r="AM10" s="21">
        <v>0</v>
      </c>
      <c r="AN10" s="22">
        <f>AD10/L10*100</f>
        <v>73.022957571165477</v>
      </c>
    </row>
    <row r="11" spans="1:41" ht="25.5" outlineLevel="1">
      <c r="A11" s="5" t="s">
        <v>373</v>
      </c>
      <c r="B11" s="6" t="s">
        <v>3</v>
      </c>
      <c r="C11" s="6" t="s">
        <v>1</v>
      </c>
      <c r="D11" s="6" t="s">
        <v>1</v>
      </c>
      <c r="E11" s="6"/>
      <c r="F11" s="6"/>
      <c r="G11" s="6"/>
      <c r="H11" s="6"/>
      <c r="I11" s="6"/>
      <c r="J11" s="6"/>
      <c r="K11" s="7">
        <v>0</v>
      </c>
      <c r="L11" s="7">
        <v>433917.69987000001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313300.03314000001</v>
      </c>
      <c r="AE11" s="7">
        <v>0</v>
      </c>
      <c r="AF11" s="7">
        <v>0</v>
      </c>
      <c r="AG11" s="7">
        <v>313300.03314000001</v>
      </c>
      <c r="AH11" s="7">
        <v>-313300.03314000001</v>
      </c>
      <c r="AI11" s="7">
        <v>0</v>
      </c>
      <c r="AJ11" s="8">
        <v>0.72202639632783694</v>
      </c>
      <c r="AK11" s="7">
        <v>0</v>
      </c>
      <c r="AL11" s="8">
        <v>0</v>
      </c>
      <c r="AM11" s="9">
        <v>0</v>
      </c>
      <c r="AN11" s="10">
        <f t="shared" ref="AN11:AN59" si="0">AD11/L11*100</f>
        <v>72.202639632783701</v>
      </c>
      <c r="AO11" s="15"/>
    </row>
    <row r="12" spans="1:41" ht="15.75" customHeight="1" outlineLevel="4">
      <c r="A12" s="5" t="s">
        <v>360</v>
      </c>
      <c r="B12" s="6" t="s">
        <v>4</v>
      </c>
      <c r="C12" s="6" t="s">
        <v>1</v>
      </c>
      <c r="D12" s="6" t="s">
        <v>1</v>
      </c>
      <c r="E12" s="6"/>
      <c r="F12" s="6"/>
      <c r="G12" s="6"/>
      <c r="H12" s="6"/>
      <c r="I12" s="6"/>
      <c r="J12" s="6"/>
      <c r="K12" s="7">
        <v>0</v>
      </c>
      <c r="L12" s="7">
        <v>186372.49486999999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134523.14207999999</v>
      </c>
      <c r="AE12" s="7">
        <v>0</v>
      </c>
      <c r="AF12" s="7">
        <v>0</v>
      </c>
      <c r="AG12" s="7">
        <v>134523.14207999999</v>
      </c>
      <c r="AH12" s="7">
        <v>-134523.14207999999</v>
      </c>
      <c r="AI12" s="7">
        <v>0</v>
      </c>
      <c r="AJ12" s="8">
        <v>0.72179718457830178</v>
      </c>
      <c r="AK12" s="7">
        <v>0</v>
      </c>
      <c r="AL12" s="8">
        <v>0</v>
      </c>
      <c r="AM12" s="9">
        <v>0</v>
      </c>
      <c r="AN12" s="10">
        <f t="shared" si="0"/>
        <v>72.179718457830177</v>
      </c>
    </row>
    <row r="13" spans="1:41" outlineLevel="6">
      <c r="A13" s="5" t="s">
        <v>374</v>
      </c>
      <c r="B13" s="6" t="s">
        <v>5</v>
      </c>
      <c r="C13" s="6" t="s">
        <v>1</v>
      </c>
      <c r="D13" s="6" t="s">
        <v>1</v>
      </c>
      <c r="E13" s="6"/>
      <c r="F13" s="6"/>
      <c r="G13" s="6"/>
      <c r="H13" s="6"/>
      <c r="I13" s="6"/>
      <c r="J13" s="6"/>
      <c r="K13" s="7">
        <v>0</v>
      </c>
      <c r="L13" s="7">
        <v>109124.4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80601.502139999997</v>
      </c>
      <c r="AE13" s="7">
        <v>0</v>
      </c>
      <c r="AF13" s="7">
        <v>0</v>
      </c>
      <c r="AG13" s="7">
        <v>80601.502139999997</v>
      </c>
      <c r="AH13" s="7">
        <v>-80601.502139999997</v>
      </c>
      <c r="AI13" s="7">
        <v>0</v>
      </c>
      <c r="AJ13" s="8">
        <v>0.7386203465036234</v>
      </c>
      <c r="AK13" s="7">
        <v>0</v>
      </c>
      <c r="AL13" s="8">
        <v>0</v>
      </c>
      <c r="AM13" s="9">
        <v>0</v>
      </c>
      <c r="AN13" s="10">
        <f t="shared" si="0"/>
        <v>73.862034650362347</v>
      </c>
    </row>
    <row r="14" spans="1:41" ht="25.5" outlineLevel="6">
      <c r="A14" s="5" t="s">
        <v>352</v>
      </c>
      <c r="B14" s="6" t="s">
        <v>6</v>
      </c>
      <c r="C14" s="6" t="s">
        <v>1</v>
      </c>
      <c r="D14" s="6" t="s">
        <v>1</v>
      </c>
      <c r="E14" s="6"/>
      <c r="F14" s="6"/>
      <c r="G14" s="6"/>
      <c r="H14" s="6"/>
      <c r="I14" s="6"/>
      <c r="J14" s="6"/>
      <c r="K14" s="7">
        <v>0</v>
      </c>
      <c r="L14" s="7">
        <v>18615.8</v>
      </c>
      <c r="M14" s="7">
        <v>0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14485.92584</v>
      </c>
      <c r="AE14" s="7">
        <v>0</v>
      </c>
      <c r="AF14" s="7">
        <v>0</v>
      </c>
      <c r="AG14" s="7">
        <v>14485.92584</v>
      </c>
      <c r="AH14" s="7">
        <v>-14485.92584</v>
      </c>
      <c r="AI14" s="7">
        <v>0</v>
      </c>
      <c r="AJ14" s="8">
        <v>0.77815220619044034</v>
      </c>
      <c r="AK14" s="7">
        <v>0</v>
      </c>
      <c r="AL14" s="8">
        <v>0</v>
      </c>
      <c r="AM14" s="9">
        <v>0</v>
      </c>
      <c r="AN14" s="10">
        <f t="shared" si="0"/>
        <v>77.815220619044041</v>
      </c>
    </row>
    <row r="15" spans="1:41" outlineLevel="6">
      <c r="A15" s="5" t="s">
        <v>375</v>
      </c>
      <c r="B15" s="6" t="s">
        <v>7</v>
      </c>
      <c r="C15" s="6" t="s">
        <v>1</v>
      </c>
      <c r="D15" s="6" t="s">
        <v>1</v>
      </c>
      <c r="E15" s="6"/>
      <c r="F15" s="6"/>
      <c r="G15" s="6"/>
      <c r="H15" s="6"/>
      <c r="I15" s="6"/>
      <c r="J15" s="6"/>
      <c r="K15" s="7">
        <v>0</v>
      </c>
      <c r="L15" s="7">
        <v>27323.89487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18637.92367</v>
      </c>
      <c r="AE15" s="7">
        <v>0</v>
      </c>
      <c r="AF15" s="7">
        <v>0</v>
      </c>
      <c r="AG15" s="7">
        <v>18637.92367</v>
      </c>
      <c r="AH15" s="7">
        <v>-18637.92367</v>
      </c>
      <c r="AI15" s="7">
        <v>0</v>
      </c>
      <c r="AJ15" s="8">
        <v>0.68211079564880495</v>
      </c>
      <c r="AK15" s="7">
        <v>0</v>
      </c>
      <c r="AL15" s="8">
        <v>0</v>
      </c>
      <c r="AM15" s="9">
        <v>0</v>
      </c>
      <c r="AN15" s="10">
        <f t="shared" si="0"/>
        <v>68.211079564880492</v>
      </c>
    </row>
    <row r="16" spans="1:41" ht="25.5" outlineLevel="6">
      <c r="A16" s="5" t="s">
        <v>352</v>
      </c>
      <c r="B16" s="6" t="s">
        <v>8</v>
      </c>
      <c r="C16" s="6" t="s">
        <v>1</v>
      </c>
      <c r="D16" s="6" t="s">
        <v>1</v>
      </c>
      <c r="E16" s="6"/>
      <c r="F16" s="6"/>
      <c r="G16" s="6"/>
      <c r="H16" s="6"/>
      <c r="I16" s="6"/>
      <c r="J16" s="6"/>
      <c r="K16" s="7">
        <v>0</v>
      </c>
      <c r="L16" s="7">
        <v>1502.6</v>
      </c>
      <c r="M16" s="7">
        <v>0</v>
      </c>
      <c r="N16" s="7">
        <v>0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1291.7030400000001</v>
      </c>
      <c r="AE16" s="7">
        <v>0</v>
      </c>
      <c r="AF16" s="7">
        <v>0</v>
      </c>
      <c r="AG16" s="7">
        <v>1291.7030400000001</v>
      </c>
      <c r="AH16" s="7">
        <v>-1291.7030400000001</v>
      </c>
      <c r="AI16" s="7">
        <v>0</v>
      </c>
      <c r="AJ16" s="8">
        <v>0.85964530813257023</v>
      </c>
      <c r="AK16" s="7">
        <v>0</v>
      </c>
      <c r="AL16" s="8">
        <v>0</v>
      </c>
      <c r="AM16" s="9">
        <v>0</v>
      </c>
      <c r="AN16" s="10">
        <f t="shared" si="0"/>
        <v>85.964530813257028</v>
      </c>
    </row>
    <row r="17" spans="1:40" outlineLevel="6">
      <c r="A17" s="5" t="s">
        <v>376</v>
      </c>
      <c r="B17" s="6" t="s">
        <v>9</v>
      </c>
      <c r="C17" s="6" t="s">
        <v>1</v>
      </c>
      <c r="D17" s="6" t="s">
        <v>1</v>
      </c>
      <c r="E17" s="6"/>
      <c r="F17" s="6"/>
      <c r="G17" s="6"/>
      <c r="H17" s="6"/>
      <c r="I17" s="6"/>
      <c r="J17" s="6"/>
      <c r="K17" s="7">
        <v>0</v>
      </c>
      <c r="L17" s="7">
        <v>23596.1</v>
      </c>
      <c r="M17" s="7">
        <v>0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15602.145270000001</v>
      </c>
      <c r="AE17" s="7">
        <v>0</v>
      </c>
      <c r="AF17" s="7">
        <v>0</v>
      </c>
      <c r="AG17" s="7">
        <v>15602.145270000001</v>
      </c>
      <c r="AH17" s="7">
        <v>-15602.145270000001</v>
      </c>
      <c r="AI17" s="7">
        <v>0</v>
      </c>
      <c r="AJ17" s="8">
        <v>0.66121711935446958</v>
      </c>
      <c r="AK17" s="7">
        <v>0</v>
      </c>
      <c r="AL17" s="8">
        <v>0</v>
      </c>
      <c r="AM17" s="9">
        <v>0</v>
      </c>
      <c r="AN17" s="10">
        <f t="shared" si="0"/>
        <v>66.121711935446967</v>
      </c>
    </row>
    <row r="18" spans="1:40" ht="25.5" outlineLevel="6">
      <c r="A18" s="5" t="s">
        <v>352</v>
      </c>
      <c r="B18" s="6" t="s">
        <v>10</v>
      </c>
      <c r="C18" s="6" t="s">
        <v>1</v>
      </c>
      <c r="D18" s="6" t="s">
        <v>1</v>
      </c>
      <c r="E18" s="6"/>
      <c r="F18" s="6"/>
      <c r="G18" s="6"/>
      <c r="H18" s="6"/>
      <c r="I18" s="6"/>
      <c r="J18" s="6"/>
      <c r="K18" s="7">
        <v>0</v>
      </c>
      <c r="L18" s="7">
        <v>5940.7</v>
      </c>
      <c r="M18" s="7">
        <v>0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3634.9421200000002</v>
      </c>
      <c r="AE18" s="7">
        <v>0</v>
      </c>
      <c r="AF18" s="7">
        <v>0</v>
      </c>
      <c r="AG18" s="7">
        <v>3634.9421200000002</v>
      </c>
      <c r="AH18" s="7">
        <v>-3634.9421200000002</v>
      </c>
      <c r="AI18" s="7">
        <v>0</v>
      </c>
      <c r="AJ18" s="8">
        <v>0.61187101183362225</v>
      </c>
      <c r="AK18" s="7">
        <v>0</v>
      </c>
      <c r="AL18" s="8">
        <v>0</v>
      </c>
      <c r="AM18" s="9">
        <v>0</v>
      </c>
      <c r="AN18" s="10">
        <f t="shared" si="0"/>
        <v>61.187101183362238</v>
      </c>
    </row>
    <row r="19" spans="1:40" ht="25.5" outlineLevel="6">
      <c r="A19" s="5" t="s">
        <v>353</v>
      </c>
      <c r="B19" s="6" t="s">
        <v>11</v>
      </c>
      <c r="C19" s="6" t="s">
        <v>1</v>
      </c>
      <c r="D19" s="6" t="s">
        <v>1</v>
      </c>
      <c r="E19" s="6"/>
      <c r="F19" s="6"/>
      <c r="G19" s="6"/>
      <c r="H19" s="6"/>
      <c r="I19" s="6"/>
      <c r="J19" s="6"/>
      <c r="K19" s="7">
        <v>0</v>
      </c>
      <c r="L19" s="7">
        <v>269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269</v>
      </c>
      <c r="AE19" s="7">
        <v>0</v>
      </c>
      <c r="AF19" s="7">
        <v>0</v>
      </c>
      <c r="AG19" s="7">
        <v>269</v>
      </c>
      <c r="AH19" s="7">
        <v>-269</v>
      </c>
      <c r="AI19" s="7">
        <v>0</v>
      </c>
      <c r="AJ19" s="8">
        <v>1</v>
      </c>
      <c r="AK19" s="7">
        <v>0</v>
      </c>
      <c r="AL19" s="8">
        <v>0</v>
      </c>
      <c r="AM19" s="9">
        <v>0</v>
      </c>
      <c r="AN19" s="10">
        <f t="shared" si="0"/>
        <v>100</v>
      </c>
    </row>
    <row r="20" spans="1:40" outlineLevel="4">
      <c r="A20" s="5" t="s">
        <v>315</v>
      </c>
      <c r="B20" s="6" t="s">
        <v>12</v>
      </c>
      <c r="C20" s="6" t="s">
        <v>1</v>
      </c>
      <c r="D20" s="6" t="s">
        <v>1</v>
      </c>
      <c r="E20" s="6"/>
      <c r="F20" s="6"/>
      <c r="G20" s="6"/>
      <c r="H20" s="6"/>
      <c r="I20" s="6"/>
      <c r="J20" s="6"/>
      <c r="K20" s="7">
        <v>0</v>
      </c>
      <c r="L20" s="7">
        <v>400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299.58361000000002</v>
      </c>
      <c r="AE20" s="7">
        <v>0</v>
      </c>
      <c r="AF20" s="7">
        <v>0</v>
      </c>
      <c r="AG20" s="7">
        <v>299.58361000000002</v>
      </c>
      <c r="AH20" s="7">
        <v>-299.58361000000002</v>
      </c>
      <c r="AI20" s="7">
        <v>0</v>
      </c>
      <c r="AJ20" s="8">
        <v>0.748959025</v>
      </c>
      <c r="AK20" s="7">
        <v>0</v>
      </c>
      <c r="AL20" s="8">
        <v>0</v>
      </c>
      <c r="AM20" s="9">
        <v>0</v>
      </c>
      <c r="AN20" s="10">
        <f t="shared" si="0"/>
        <v>74.895902500000005</v>
      </c>
    </row>
    <row r="21" spans="1:40" outlineLevel="5">
      <c r="A21" s="5" t="s">
        <v>377</v>
      </c>
      <c r="B21" s="6" t="s">
        <v>13</v>
      </c>
      <c r="C21" s="6" t="s">
        <v>1</v>
      </c>
      <c r="D21" s="6" t="s">
        <v>1</v>
      </c>
      <c r="E21" s="6"/>
      <c r="F21" s="6"/>
      <c r="G21" s="6"/>
      <c r="H21" s="6"/>
      <c r="I21" s="6"/>
      <c r="J21" s="6"/>
      <c r="K21" s="7">
        <v>0</v>
      </c>
      <c r="L21" s="7">
        <v>400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299.58361000000002</v>
      </c>
      <c r="AE21" s="7">
        <v>0</v>
      </c>
      <c r="AF21" s="7">
        <v>0</v>
      </c>
      <c r="AG21" s="7">
        <v>299.58361000000002</v>
      </c>
      <c r="AH21" s="7">
        <v>-299.58361000000002</v>
      </c>
      <c r="AI21" s="7">
        <v>0</v>
      </c>
      <c r="AJ21" s="8">
        <v>0.748959025</v>
      </c>
      <c r="AK21" s="7">
        <v>0</v>
      </c>
      <c r="AL21" s="8">
        <v>0</v>
      </c>
      <c r="AM21" s="9">
        <v>0</v>
      </c>
      <c r="AN21" s="10">
        <f t="shared" si="0"/>
        <v>74.895902500000005</v>
      </c>
    </row>
    <row r="22" spans="1:40" outlineLevel="4">
      <c r="A22" s="5" t="s">
        <v>296</v>
      </c>
      <c r="B22" s="6" t="s">
        <v>14</v>
      </c>
      <c r="C22" s="6" t="s">
        <v>1</v>
      </c>
      <c r="D22" s="6" t="s">
        <v>1</v>
      </c>
      <c r="E22" s="6"/>
      <c r="F22" s="6"/>
      <c r="G22" s="6"/>
      <c r="H22" s="6"/>
      <c r="I22" s="6"/>
      <c r="J22" s="6"/>
      <c r="K22" s="7">
        <v>0</v>
      </c>
      <c r="L22" s="7">
        <v>15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15</v>
      </c>
      <c r="AE22" s="7">
        <v>0</v>
      </c>
      <c r="AF22" s="7">
        <v>0</v>
      </c>
      <c r="AG22" s="7">
        <v>15</v>
      </c>
      <c r="AH22" s="7">
        <v>-15</v>
      </c>
      <c r="AI22" s="7">
        <v>0</v>
      </c>
      <c r="AJ22" s="8">
        <v>1</v>
      </c>
      <c r="AK22" s="7">
        <v>0</v>
      </c>
      <c r="AL22" s="8">
        <v>0</v>
      </c>
      <c r="AM22" s="9">
        <v>0</v>
      </c>
      <c r="AN22" s="10">
        <f t="shared" si="0"/>
        <v>100</v>
      </c>
    </row>
    <row r="23" spans="1:40" ht="25.5" outlineLevel="5">
      <c r="A23" s="5" t="s">
        <v>347</v>
      </c>
      <c r="B23" s="6" t="s">
        <v>15</v>
      </c>
      <c r="C23" s="6" t="s">
        <v>1</v>
      </c>
      <c r="D23" s="6" t="s">
        <v>1</v>
      </c>
      <c r="E23" s="6"/>
      <c r="F23" s="6"/>
      <c r="G23" s="6"/>
      <c r="H23" s="6"/>
      <c r="I23" s="6"/>
      <c r="J23" s="6"/>
      <c r="K23" s="7">
        <v>0</v>
      </c>
      <c r="L23" s="7">
        <v>15</v>
      </c>
      <c r="M23" s="7">
        <v>0</v>
      </c>
      <c r="N23" s="7">
        <v>0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15</v>
      </c>
      <c r="AE23" s="7">
        <v>0</v>
      </c>
      <c r="AF23" s="7">
        <v>0</v>
      </c>
      <c r="AG23" s="7">
        <v>15</v>
      </c>
      <c r="AH23" s="7">
        <v>-15</v>
      </c>
      <c r="AI23" s="7">
        <v>0</v>
      </c>
      <c r="AJ23" s="8">
        <v>1</v>
      </c>
      <c r="AK23" s="7">
        <v>0</v>
      </c>
      <c r="AL23" s="8">
        <v>0</v>
      </c>
      <c r="AM23" s="9">
        <v>0</v>
      </c>
      <c r="AN23" s="10">
        <f t="shared" si="0"/>
        <v>100</v>
      </c>
    </row>
    <row r="24" spans="1:40" ht="38.25" outlineLevel="4">
      <c r="A24" s="5" t="s">
        <v>339</v>
      </c>
      <c r="B24" s="6" t="s">
        <v>16</v>
      </c>
      <c r="C24" s="6" t="s">
        <v>1</v>
      </c>
      <c r="D24" s="6" t="s">
        <v>1</v>
      </c>
      <c r="E24" s="6"/>
      <c r="F24" s="6"/>
      <c r="G24" s="6"/>
      <c r="H24" s="6"/>
      <c r="I24" s="6"/>
      <c r="J24" s="6"/>
      <c r="K24" s="7">
        <v>0</v>
      </c>
      <c r="L24" s="7">
        <f>L25+L26</f>
        <v>7804.17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AD25+AD26</f>
        <v>7771.71234</v>
      </c>
      <c r="AE24" s="7">
        <v>0</v>
      </c>
      <c r="AF24" s="7">
        <v>0</v>
      </c>
      <c r="AG24" s="7">
        <v>1155.1182899999999</v>
      </c>
      <c r="AH24" s="7">
        <v>-1155.1182899999999</v>
      </c>
      <c r="AI24" s="7">
        <v>0</v>
      </c>
      <c r="AJ24" s="8">
        <v>0.97267385501486225</v>
      </c>
      <c r="AK24" s="7">
        <v>0</v>
      </c>
      <c r="AL24" s="8">
        <v>0</v>
      </c>
      <c r="AM24" s="9">
        <v>0</v>
      </c>
      <c r="AN24" s="10">
        <f t="shared" si="0"/>
        <v>99.584098501185906</v>
      </c>
    </row>
    <row r="25" spans="1:40" ht="51" outlineLevel="5">
      <c r="A25" s="5" t="s">
        <v>378</v>
      </c>
      <c r="B25" s="6" t="s">
        <v>17</v>
      </c>
      <c r="C25" s="6" t="s">
        <v>1</v>
      </c>
      <c r="D25" s="6" t="s">
        <v>1</v>
      </c>
      <c r="E25" s="6"/>
      <c r="F25" s="6"/>
      <c r="G25" s="6"/>
      <c r="H25" s="6"/>
      <c r="I25" s="6"/>
      <c r="J25" s="6"/>
      <c r="K25" s="7">
        <v>0</v>
      </c>
      <c r="L25" s="7">
        <v>1187.57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1155.1182899999999</v>
      </c>
      <c r="AE25" s="7">
        <v>0</v>
      </c>
      <c r="AF25" s="7">
        <v>0</v>
      </c>
      <c r="AG25" s="7">
        <v>1155.1182899999999</v>
      </c>
      <c r="AH25" s="7">
        <v>-1155.1182899999999</v>
      </c>
      <c r="AI25" s="7">
        <v>0</v>
      </c>
      <c r="AJ25" s="8">
        <v>0.97267385501486225</v>
      </c>
      <c r="AK25" s="7">
        <v>0</v>
      </c>
      <c r="AL25" s="8">
        <v>0</v>
      </c>
      <c r="AM25" s="9">
        <v>0</v>
      </c>
      <c r="AN25" s="10">
        <f t="shared" si="0"/>
        <v>97.267385501486231</v>
      </c>
    </row>
    <row r="26" spans="1:40" ht="51" outlineLevel="5">
      <c r="A26" s="5" t="s">
        <v>379</v>
      </c>
      <c r="B26" s="6" t="s">
        <v>18</v>
      </c>
      <c r="C26" s="6" t="s">
        <v>1</v>
      </c>
      <c r="D26" s="6" t="s">
        <v>1</v>
      </c>
      <c r="E26" s="6"/>
      <c r="F26" s="6"/>
      <c r="G26" s="6"/>
      <c r="H26" s="6"/>
      <c r="I26" s="6"/>
      <c r="J26" s="6"/>
      <c r="K26" s="7">
        <v>0</v>
      </c>
      <c r="L26" s="7">
        <v>6616.6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6616.5940499999997</v>
      </c>
      <c r="AE26" s="7">
        <v>0</v>
      </c>
      <c r="AF26" s="7">
        <v>0</v>
      </c>
      <c r="AG26" s="7">
        <v>6616.5940499999997</v>
      </c>
      <c r="AH26" s="7">
        <v>-6616.5940499999997</v>
      </c>
      <c r="AI26" s="7">
        <v>0</v>
      </c>
      <c r="AJ26" s="8">
        <v>0.99999910074660703</v>
      </c>
      <c r="AK26" s="7">
        <v>0</v>
      </c>
      <c r="AL26" s="8">
        <v>0</v>
      </c>
      <c r="AM26" s="9">
        <v>0</v>
      </c>
      <c r="AN26" s="10">
        <f t="shared" si="0"/>
        <v>99.99991007466069</v>
      </c>
    </row>
    <row r="27" spans="1:40" outlineLevel="4">
      <c r="A27" s="5" t="s">
        <v>380</v>
      </c>
      <c r="B27" s="6" t="s">
        <v>19</v>
      </c>
      <c r="C27" s="6" t="s">
        <v>1</v>
      </c>
      <c r="D27" s="6" t="s">
        <v>1</v>
      </c>
      <c r="E27" s="6"/>
      <c r="F27" s="6"/>
      <c r="G27" s="6"/>
      <c r="H27" s="6"/>
      <c r="I27" s="6"/>
      <c r="J27" s="6"/>
      <c r="K27" s="7">
        <v>0</v>
      </c>
      <c r="L27" s="7">
        <f>L28+L29+L30+L31+L32</f>
        <v>213560.5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f>AD28+AD29+AD30+AD31+AD32</f>
        <v>154284.06656000001</v>
      </c>
      <c r="AE27" s="7">
        <v>0</v>
      </c>
      <c r="AF27" s="7">
        <v>0</v>
      </c>
      <c r="AG27" s="7">
        <v>80365.711160000006</v>
      </c>
      <c r="AH27" s="7">
        <v>-80365.711160000006</v>
      </c>
      <c r="AI27" s="7">
        <v>0</v>
      </c>
      <c r="AJ27" s="8">
        <v>0.74405117219542449</v>
      </c>
      <c r="AK27" s="7">
        <v>0</v>
      </c>
      <c r="AL27" s="8">
        <v>0</v>
      </c>
      <c r="AM27" s="9">
        <v>0</v>
      </c>
      <c r="AN27" s="10">
        <f t="shared" si="0"/>
        <v>72.243727917849981</v>
      </c>
    </row>
    <row r="28" spans="1:40" ht="51" outlineLevel="5">
      <c r="A28" s="5" t="s">
        <v>381</v>
      </c>
      <c r="B28" s="6" t="s">
        <v>20</v>
      </c>
      <c r="C28" s="6" t="s">
        <v>1</v>
      </c>
      <c r="D28" s="6" t="s">
        <v>1</v>
      </c>
      <c r="E28" s="6"/>
      <c r="F28" s="6"/>
      <c r="G28" s="6"/>
      <c r="H28" s="6"/>
      <c r="I28" s="6"/>
      <c r="J28" s="6"/>
      <c r="K28" s="7">
        <v>0</v>
      </c>
      <c r="L28" s="7">
        <v>108011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80365.711160000006</v>
      </c>
      <c r="AE28" s="7">
        <v>0</v>
      </c>
      <c r="AF28" s="7">
        <v>0</v>
      </c>
      <c r="AG28" s="7">
        <v>80365.711160000006</v>
      </c>
      <c r="AH28" s="7">
        <v>-80365.711160000006</v>
      </c>
      <c r="AI28" s="7">
        <v>0</v>
      </c>
      <c r="AJ28" s="8">
        <v>0.74405117219542449</v>
      </c>
      <c r="AK28" s="7">
        <v>0</v>
      </c>
      <c r="AL28" s="8">
        <v>0</v>
      </c>
      <c r="AM28" s="9">
        <v>0</v>
      </c>
      <c r="AN28" s="10">
        <f t="shared" si="0"/>
        <v>74.405117219542461</v>
      </c>
    </row>
    <row r="29" spans="1:40" ht="38.25" outlineLevel="5">
      <c r="A29" s="5" t="s">
        <v>382</v>
      </c>
      <c r="B29" s="6" t="s">
        <v>21</v>
      </c>
      <c r="C29" s="6" t="s">
        <v>1</v>
      </c>
      <c r="D29" s="6" t="s">
        <v>1</v>
      </c>
      <c r="E29" s="6"/>
      <c r="F29" s="6"/>
      <c r="G29" s="6"/>
      <c r="H29" s="6"/>
      <c r="I29" s="6"/>
      <c r="J29" s="6"/>
      <c r="K29" s="7">
        <v>0</v>
      </c>
      <c r="L29" s="7">
        <v>91114.5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61435.573700000001</v>
      </c>
      <c r="AE29" s="7">
        <v>0</v>
      </c>
      <c r="AF29" s="7">
        <v>0</v>
      </c>
      <c r="AG29" s="7">
        <v>61435.573700000001</v>
      </c>
      <c r="AH29" s="7">
        <v>-61435.573700000001</v>
      </c>
      <c r="AI29" s="7">
        <v>0</v>
      </c>
      <c r="AJ29" s="8">
        <v>0.67426780260002528</v>
      </c>
      <c r="AK29" s="7">
        <v>0</v>
      </c>
      <c r="AL29" s="8">
        <v>0</v>
      </c>
      <c r="AM29" s="9">
        <v>0</v>
      </c>
      <c r="AN29" s="10">
        <f t="shared" si="0"/>
        <v>67.426780260002531</v>
      </c>
    </row>
    <row r="30" spans="1:40" ht="25.5" outlineLevel="5">
      <c r="A30" s="5" t="s">
        <v>383</v>
      </c>
      <c r="B30" s="6" t="s">
        <v>22</v>
      </c>
      <c r="C30" s="6" t="s">
        <v>1</v>
      </c>
      <c r="D30" s="6" t="s">
        <v>1</v>
      </c>
      <c r="E30" s="6"/>
      <c r="F30" s="6"/>
      <c r="G30" s="6"/>
      <c r="H30" s="6"/>
      <c r="I30" s="6"/>
      <c r="J30" s="6"/>
      <c r="K30" s="7">
        <v>0</v>
      </c>
      <c r="L30" s="7">
        <v>3712.5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2018.9754</v>
      </c>
      <c r="AE30" s="7">
        <v>0</v>
      </c>
      <c r="AF30" s="7">
        <v>0</v>
      </c>
      <c r="AG30" s="7">
        <v>2018.9754</v>
      </c>
      <c r="AH30" s="7">
        <v>-2018.9754</v>
      </c>
      <c r="AI30" s="7">
        <v>0</v>
      </c>
      <c r="AJ30" s="8">
        <v>0.54383175757575752</v>
      </c>
      <c r="AK30" s="7">
        <v>0</v>
      </c>
      <c r="AL30" s="8">
        <v>0</v>
      </c>
      <c r="AM30" s="9">
        <v>0</v>
      </c>
      <c r="AN30" s="10">
        <f t="shared" si="0"/>
        <v>54.383175757575763</v>
      </c>
    </row>
    <row r="31" spans="1:40" ht="30" customHeight="1" outlineLevel="5">
      <c r="A31" s="5" t="s">
        <v>384</v>
      </c>
      <c r="B31" s="6" t="s">
        <v>23</v>
      </c>
      <c r="C31" s="6" t="s">
        <v>1</v>
      </c>
      <c r="D31" s="6" t="s">
        <v>1</v>
      </c>
      <c r="E31" s="6"/>
      <c r="F31" s="6"/>
      <c r="G31" s="6"/>
      <c r="H31" s="6"/>
      <c r="I31" s="6"/>
      <c r="J31" s="6"/>
      <c r="K31" s="7">
        <v>0</v>
      </c>
      <c r="L31" s="7">
        <v>10315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10315</v>
      </c>
      <c r="AE31" s="7">
        <v>0</v>
      </c>
      <c r="AF31" s="7">
        <v>0</v>
      </c>
      <c r="AG31" s="7">
        <v>10315</v>
      </c>
      <c r="AH31" s="7">
        <v>-10315</v>
      </c>
      <c r="AI31" s="7">
        <v>0</v>
      </c>
      <c r="AJ31" s="8">
        <v>1</v>
      </c>
      <c r="AK31" s="7">
        <v>0</v>
      </c>
      <c r="AL31" s="8">
        <v>0</v>
      </c>
      <c r="AM31" s="9">
        <v>0</v>
      </c>
      <c r="AN31" s="10">
        <f t="shared" si="0"/>
        <v>100</v>
      </c>
    </row>
    <row r="32" spans="1:40" ht="25.5" outlineLevel="5">
      <c r="A32" s="5" t="s">
        <v>385</v>
      </c>
      <c r="B32" s="6" t="s">
        <v>24</v>
      </c>
      <c r="C32" s="6" t="s">
        <v>1</v>
      </c>
      <c r="D32" s="6" t="s">
        <v>1</v>
      </c>
      <c r="E32" s="6"/>
      <c r="F32" s="6"/>
      <c r="G32" s="6"/>
      <c r="H32" s="6"/>
      <c r="I32" s="6"/>
      <c r="J32" s="6"/>
      <c r="K32" s="7">
        <v>0</v>
      </c>
      <c r="L32" s="7">
        <v>407.5</v>
      </c>
      <c r="M32" s="7">
        <v>0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148.80629999999999</v>
      </c>
      <c r="AE32" s="7">
        <v>0</v>
      </c>
      <c r="AF32" s="7">
        <v>0</v>
      </c>
      <c r="AG32" s="7">
        <v>148.80629999999999</v>
      </c>
      <c r="AH32" s="7">
        <v>-148.80629999999999</v>
      </c>
      <c r="AI32" s="7">
        <v>0</v>
      </c>
      <c r="AJ32" s="8">
        <v>0.3651688343558282</v>
      </c>
      <c r="AK32" s="7">
        <v>0</v>
      </c>
      <c r="AL32" s="8">
        <v>0</v>
      </c>
      <c r="AM32" s="9">
        <v>0</v>
      </c>
      <c r="AN32" s="10">
        <f t="shared" si="0"/>
        <v>36.51688343558282</v>
      </c>
    </row>
    <row r="33" spans="1:40" ht="76.5" outlineLevel="5">
      <c r="A33" s="5" t="s">
        <v>386</v>
      </c>
      <c r="B33" s="6" t="s">
        <v>25</v>
      </c>
      <c r="C33" s="6" t="s">
        <v>1</v>
      </c>
      <c r="D33" s="6" t="s">
        <v>1</v>
      </c>
      <c r="E33" s="6"/>
      <c r="F33" s="6"/>
      <c r="G33" s="6"/>
      <c r="H33" s="6"/>
      <c r="I33" s="6"/>
      <c r="J33" s="6"/>
      <c r="K33" s="7">
        <v>0</v>
      </c>
      <c r="L33" s="7">
        <v>8593.2000000000007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5746.6750000000002</v>
      </c>
      <c r="AE33" s="7">
        <v>0</v>
      </c>
      <c r="AF33" s="7">
        <v>0</v>
      </c>
      <c r="AG33" s="7">
        <v>5746.6750000000002</v>
      </c>
      <c r="AH33" s="7">
        <v>-5746.6750000000002</v>
      </c>
      <c r="AI33" s="7">
        <v>0</v>
      </c>
      <c r="AJ33" s="8">
        <v>0.66874679979518692</v>
      </c>
      <c r="AK33" s="7">
        <v>0</v>
      </c>
      <c r="AL33" s="8">
        <v>0</v>
      </c>
      <c r="AM33" s="9">
        <v>0</v>
      </c>
      <c r="AN33" s="10">
        <f t="shared" si="0"/>
        <v>66.874679979518675</v>
      </c>
    </row>
    <row r="34" spans="1:40" ht="38.25" outlineLevel="5">
      <c r="A34" s="5" t="s">
        <v>387</v>
      </c>
      <c r="B34" s="6" t="s">
        <v>26</v>
      </c>
      <c r="C34" s="6" t="s">
        <v>1</v>
      </c>
      <c r="D34" s="6" t="s">
        <v>1</v>
      </c>
      <c r="E34" s="6"/>
      <c r="F34" s="6"/>
      <c r="G34" s="6"/>
      <c r="H34" s="6"/>
      <c r="I34" s="6"/>
      <c r="J34" s="6"/>
      <c r="K34" s="7">
        <v>0</v>
      </c>
      <c r="L34" s="7">
        <v>15219.4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9137.6723299999994</v>
      </c>
      <c r="AE34" s="7">
        <v>0</v>
      </c>
      <c r="AF34" s="7">
        <v>0</v>
      </c>
      <c r="AG34" s="7">
        <v>9137.6723299999994</v>
      </c>
      <c r="AH34" s="7">
        <v>-9137.6723299999994</v>
      </c>
      <c r="AI34" s="7">
        <v>0</v>
      </c>
      <c r="AJ34" s="8">
        <v>0.60039635793789503</v>
      </c>
      <c r="AK34" s="7">
        <v>0</v>
      </c>
      <c r="AL34" s="8">
        <v>0</v>
      </c>
      <c r="AM34" s="9">
        <v>0</v>
      </c>
      <c r="AN34" s="10">
        <f t="shared" si="0"/>
        <v>60.0396357937895</v>
      </c>
    </row>
    <row r="35" spans="1:40" ht="52.5" customHeight="1" outlineLevel="5">
      <c r="A35" s="5" t="s">
        <v>388</v>
      </c>
      <c r="B35" s="6" t="s">
        <v>27</v>
      </c>
      <c r="C35" s="6" t="s">
        <v>1</v>
      </c>
      <c r="D35" s="6" t="s">
        <v>1</v>
      </c>
      <c r="E35" s="6"/>
      <c r="F35" s="6"/>
      <c r="G35" s="6"/>
      <c r="H35" s="6"/>
      <c r="I35" s="6"/>
      <c r="J35" s="6"/>
      <c r="K35" s="7">
        <v>0</v>
      </c>
      <c r="L35" s="7">
        <v>762.5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735.11291000000006</v>
      </c>
      <c r="AE35" s="7">
        <v>0</v>
      </c>
      <c r="AF35" s="7">
        <v>0</v>
      </c>
      <c r="AG35" s="7">
        <v>735.11291000000006</v>
      </c>
      <c r="AH35" s="7">
        <v>-735.11291000000006</v>
      </c>
      <c r="AI35" s="7">
        <v>0</v>
      </c>
      <c r="AJ35" s="8">
        <v>0.96408250491803282</v>
      </c>
      <c r="AK35" s="7">
        <v>0</v>
      </c>
      <c r="AL35" s="8">
        <v>0</v>
      </c>
      <c r="AM35" s="9">
        <v>0</v>
      </c>
      <c r="AN35" s="10">
        <f t="shared" si="0"/>
        <v>96.408250491803287</v>
      </c>
    </row>
    <row r="36" spans="1:40" ht="67.5" customHeight="1" outlineLevel="5">
      <c r="A36" s="5" t="s">
        <v>389</v>
      </c>
      <c r="B36" s="6" t="s">
        <v>28</v>
      </c>
      <c r="C36" s="6" t="s">
        <v>1</v>
      </c>
      <c r="D36" s="6" t="s">
        <v>1</v>
      </c>
      <c r="E36" s="6"/>
      <c r="F36" s="6"/>
      <c r="G36" s="6"/>
      <c r="H36" s="6"/>
      <c r="I36" s="6"/>
      <c r="J36" s="6"/>
      <c r="K36" s="7">
        <v>0</v>
      </c>
      <c r="L36" s="7">
        <v>67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66.999949999999998</v>
      </c>
      <c r="AE36" s="7">
        <v>0</v>
      </c>
      <c r="AF36" s="7">
        <v>0</v>
      </c>
      <c r="AG36" s="7">
        <v>66.999949999999998</v>
      </c>
      <c r="AH36" s="7">
        <v>-66.999949999999998</v>
      </c>
      <c r="AI36" s="7">
        <v>0</v>
      </c>
      <c r="AJ36" s="8">
        <v>0.99999925373134324</v>
      </c>
      <c r="AK36" s="7">
        <v>0</v>
      </c>
      <c r="AL36" s="8">
        <v>0</v>
      </c>
      <c r="AM36" s="9">
        <v>0</v>
      </c>
      <c r="AN36" s="10">
        <f t="shared" si="0"/>
        <v>99.999925373134317</v>
      </c>
    </row>
    <row r="37" spans="1:40" outlineLevel="2">
      <c r="A37" s="5" t="s">
        <v>390</v>
      </c>
      <c r="B37" s="6" t="s">
        <v>29</v>
      </c>
      <c r="C37" s="6" t="s">
        <v>1</v>
      </c>
      <c r="D37" s="6" t="s">
        <v>1</v>
      </c>
      <c r="E37" s="6"/>
      <c r="F37" s="6"/>
      <c r="G37" s="6"/>
      <c r="H37" s="6"/>
      <c r="I37" s="6"/>
      <c r="J37" s="6"/>
      <c r="K37" s="7">
        <v>0</v>
      </c>
      <c r="L37" s="7">
        <v>1123.4349999999999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720.06835999999998</v>
      </c>
      <c r="AE37" s="7">
        <v>0</v>
      </c>
      <c r="AF37" s="7">
        <v>0</v>
      </c>
      <c r="AG37" s="7">
        <v>720.06835999999998</v>
      </c>
      <c r="AH37" s="7">
        <v>-720.06835999999998</v>
      </c>
      <c r="AI37" s="7">
        <v>0</v>
      </c>
      <c r="AJ37" s="8">
        <v>0.64095240045040436</v>
      </c>
      <c r="AK37" s="7">
        <v>0</v>
      </c>
      <c r="AL37" s="8">
        <v>0</v>
      </c>
      <c r="AM37" s="9">
        <v>0</v>
      </c>
      <c r="AN37" s="10">
        <f t="shared" si="0"/>
        <v>64.095240045040441</v>
      </c>
    </row>
    <row r="38" spans="1:40" ht="25.5" outlineLevel="3">
      <c r="A38" s="5" t="s">
        <v>391</v>
      </c>
      <c r="B38" s="6" t="s">
        <v>30</v>
      </c>
      <c r="C38" s="6" t="s">
        <v>1</v>
      </c>
      <c r="D38" s="6" t="s">
        <v>1</v>
      </c>
      <c r="E38" s="6"/>
      <c r="F38" s="6"/>
      <c r="G38" s="6"/>
      <c r="H38" s="6"/>
      <c r="I38" s="6"/>
      <c r="J38" s="6"/>
      <c r="K38" s="7">
        <v>0</v>
      </c>
      <c r="L38" s="7">
        <v>1123.4349999999999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720.06835999999998</v>
      </c>
      <c r="AE38" s="7">
        <v>0</v>
      </c>
      <c r="AF38" s="7">
        <v>0</v>
      </c>
      <c r="AG38" s="7">
        <v>720.06835999999998</v>
      </c>
      <c r="AH38" s="7">
        <v>-720.06835999999998</v>
      </c>
      <c r="AI38" s="7">
        <v>0</v>
      </c>
      <c r="AJ38" s="8">
        <v>0.64095240045040436</v>
      </c>
      <c r="AK38" s="7">
        <v>0</v>
      </c>
      <c r="AL38" s="8">
        <v>0</v>
      </c>
      <c r="AM38" s="9">
        <v>0</v>
      </c>
      <c r="AN38" s="10">
        <f t="shared" si="0"/>
        <v>64.095240045040441</v>
      </c>
    </row>
    <row r="39" spans="1:40" ht="51" outlineLevel="5">
      <c r="A39" s="5" t="s">
        <v>392</v>
      </c>
      <c r="B39" s="6" t="s">
        <v>31</v>
      </c>
      <c r="C39" s="6" t="s">
        <v>1</v>
      </c>
      <c r="D39" s="6" t="s">
        <v>1</v>
      </c>
      <c r="E39" s="6"/>
      <c r="F39" s="6"/>
      <c r="G39" s="6"/>
      <c r="H39" s="6"/>
      <c r="I39" s="6"/>
      <c r="J39" s="6"/>
      <c r="K39" s="7">
        <v>0</v>
      </c>
      <c r="L39" s="7">
        <v>1123.4349999999999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720.06835999999998</v>
      </c>
      <c r="AE39" s="7">
        <v>0</v>
      </c>
      <c r="AF39" s="7">
        <v>0</v>
      </c>
      <c r="AG39" s="7">
        <v>720.06835999999998</v>
      </c>
      <c r="AH39" s="7">
        <v>-720.06835999999998</v>
      </c>
      <c r="AI39" s="7">
        <v>0</v>
      </c>
      <c r="AJ39" s="8">
        <v>0.64095240045040436</v>
      </c>
      <c r="AK39" s="7">
        <v>0</v>
      </c>
      <c r="AL39" s="8">
        <v>0</v>
      </c>
      <c r="AM39" s="9">
        <v>0</v>
      </c>
      <c r="AN39" s="10">
        <f t="shared" si="0"/>
        <v>64.095240045040441</v>
      </c>
    </row>
    <row r="40" spans="1:40" outlineLevel="1">
      <c r="A40" s="5" t="s">
        <v>393</v>
      </c>
      <c r="B40" s="6" t="s">
        <v>32</v>
      </c>
      <c r="C40" s="6" t="s">
        <v>1</v>
      </c>
      <c r="D40" s="6" t="s">
        <v>1</v>
      </c>
      <c r="E40" s="6"/>
      <c r="F40" s="6"/>
      <c r="G40" s="6"/>
      <c r="H40" s="6"/>
      <c r="I40" s="6"/>
      <c r="J40" s="6"/>
      <c r="K40" s="7">
        <v>0</v>
      </c>
      <c r="L40" s="7">
        <v>19915.400000000001</v>
      </c>
      <c r="M40" s="7">
        <v>0</v>
      </c>
      <c r="N40" s="7">
        <v>0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16859.665430000001</v>
      </c>
      <c r="AE40" s="7">
        <v>0</v>
      </c>
      <c r="AF40" s="7">
        <v>0</v>
      </c>
      <c r="AG40" s="7">
        <v>16859.665430000001</v>
      </c>
      <c r="AH40" s="7">
        <v>-16859.665430000001</v>
      </c>
      <c r="AI40" s="7">
        <v>0</v>
      </c>
      <c r="AJ40" s="8">
        <v>0.84656423822770321</v>
      </c>
      <c r="AK40" s="7">
        <v>0</v>
      </c>
      <c r="AL40" s="8">
        <v>0</v>
      </c>
      <c r="AM40" s="9">
        <v>0</v>
      </c>
      <c r="AN40" s="10">
        <f t="shared" si="0"/>
        <v>84.656423822770321</v>
      </c>
    </row>
    <row r="41" spans="1:40" ht="38.25" outlineLevel="4">
      <c r="A41" s="5" t="s">
        <v>394</v>
      </c>
      <c r="B41" s="6" t="s">
        <v>33</v>
      </c>
      <c r="C41" s="6" t="s">
        <v>1</v>
      </c>
      <c r="D41" s="6" t="s">
        <v>1</v>
      </c>
      <c r="E41" s="6"/>
      <c r="F41" s="6"/>
      <c r="G41" s="6"/>
      <c r="H41" s="6"/>
      <c r="I41" s="6"/>
      <c r="J41" s="6"/>
      <c r="K41" s="7">
        <v>0</v>
      </c>
      <c r="L41" s="7">
        <v>6811.4</v>
      </c>
      <c r="M41" s="7">
        <v>0</v>
      </c>
      <c r="N41" s="7">
        <v>0</v>
      </c>
      <c r="O41" s="7">
        <v>0</v>
      </c>
      <c r="P41" s="7">
        <v>0</v>
      </c>
      <c r="Q41" s="7">
        <v>0</v>
      </c>
      <c r="R41" s="7">
        <v>0</v>
      </c>
      <c r="S41" s="7">
        <v>0</v>
      </c>
      <c r="T41" s="7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0</v>
      </c>
      <c r="AC41" s="7">
        <v>0</v>
      </c>
      <c r="AD41" s="7">
        <v>4847.66543</v>
      </c>
      <c r="AE41" s="7">
        <v>0</v>
      </c>
      <c r="AF41" s="7">
        <v>0</v>
      </c>
      <c r="AG41" s="7">
        <v>4847.66543</v>
      </c>
      <c r="AH41" s="7">
        <v>-4847.66543</v>
      </c>
      <c r="AI41" s="7">
        <v>0</v>
      </c>
      <c r="AJ41" s="8">
        <v>0.71169883283906388</v>
      </c>
      <c r="AK41" s="7">
        <v>0</v>
      </c>
      <c r="AL41" s="8">
        <v>0</v>
      </c>
      <c r="AM41" s="9">
        <v>0</v>
      </c>
      <c r="AN41" s="10">
        <f t="shared" si="0"/>
        <v>71.169883283906401</v>
      </c>
    </row>
    <row r="42" spans="1:40" ht="117.75" customHeight="1" outlineLevel="5">
      <c r="A42" s="5" t="s">
        <v>395</v>
      </c>
      <c r="B42" s="6" t="s">
        <v>34</v>
      </c>
      <c r="C42" s="6" t="s">
        <v>1</v>
      </c>
      <c r="D42" s="6" t="s">
        <v>1</v>
      </c>
      <c r="E42" s="6"/>
      <c r="F42" s="6"/>
      <c r="G42" s="6"/>
      <c r="H42" s="6"/>
      <c r="I42" s="6"/>
      <c r="J42" s="6"/>
      <c r="K42" s="7">
        <v>0</v>
      </c>
      <c r="L42" s="7">
        <v>6646</v>
      </c>
      <c r="M42" s="7">
        <v>0</v>
      </c>
      <c r="N42" s="7">
        <v>0</v>
      </c>
      <c r="O42" s="7">
        <v>0</v>
      </c>
      <c r="P42" s="7">
        <v>0</v>
      </c>
      <c r="Q42" s="7">
        <v>0</v>
      </c>
      <c r="R42" s="7">
        <v>0</v>
      </c>
      <c r="S42" s="7">
        <v>0</v>
      </c>
      <c r="T42" s="7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4687.8054300000003</v>
      </c>
      <c r="AE42" s="7">
        <v>0</v>
      </c>
      <c r="AF42" s="7">
        <v>0</v>
      </c>
      <c r="AG42" s="7">
        <v>4687.8054300000003</v>
      </c>
      <c r="AH42" s="7">
        <v>-4687.8054300000003</v>
      </c>
      <c r="AI42" s="7">
        <v>0</v>
      </c>
      <c r="AJ42" s="8">
        <v>0.70535742250978029</v>
      </c>
      <c r="AK42" s="7">
        <v>0</v>
      </c>
      <c r="AL42" s="8">
        <v>0</v>
      </c>
      <c r="AM42" s="9">
        <v>0</v>
      </c>
      <c r="AN42" s="10">
        <f t="shared" si="0"/>
        <v>70.535742250978046</v>
      </c>
    </row>
    <row r="43" spans="1:40" ht="129.75" customHeight="1" outlineLevel="6">
      <c r="A43" s="5" t="s">
        <v>396</v>
      </c>
      <c r="B43" s="6" t="s">
        <v>35</v>
      </c>
      <c r="C43" s="6" t="s">
        <v>1</v>
      </c>
      <c r="D43" s="6" t="s">
        <v>1</v>
      </c>
      <c r="E43" s="6"/>
      <c r="F43" s="6"/>
      <c r="G43" s="6"/>
      <c r="H43" s="6"/>
      <c r="I43" s="6"/>
      <c r="J43" s="6"/>
      <c r="K43" s="7">
        <v>0</v>
      </c>
      <c r="L43" s="7">
        <v>5794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4097.0906400000003</v>
      </c>
      <c r="AE43" s="7">
        <v>0</v>
      </c>
      <c r="AF43" s="7">
        <v>0</v>
      </c>
      <c r="AG43" s="7">
        <v>4097.0906400000003</v>
      </c>
      <c r="AH43" s="7">
        <v>-4097.0906400000003</v>
      </c>
      <c r="AI43" s="7">
        <v>0</v>
      </c>
      <c r="AJ43" s="8">
        <v>0.70712644804970659</v>
      </c>
      <c r="AK43" s="7">
        <v>0</v>
      </c>
      <c r="AL43" s="8">
        <v>0</v>
      </c>
      <c r="AM43" s="9">
        <v>0</v>
      </c>
      <c r="AN43" s="10">
        <f t="shared" si="0"/>
        <v>70.712644804970665</v>
      </c>
    </row>
    <row r="44" spans="1:40" ht="127.5" outlineLevel="6">
      <c r="A44" s="5" t="s">
        <v>397</v>
      </c>
      <c r="B44" s="6" t="s">
        <v>36</v>
      </c>
      <c r="C44" s="6" t="s">
        <v>1</v>
      </c>
      <c r="D44" s="6" t="s">
        <v>1</v>
      </c>
      <c r="E44" s="6"/>
      <c r="F44" s="6"/>
      <c r="G44" s="6"/>
      <c r="H44" s="6"/>
      <c r="I44" s="6"/>
      <c r="J44" s="6"/>
      <c r="K44" s="7">
        <v>0</v>
      </c>
      <c r="L44" s="7">
        <v>852</v>
      </c>
      <c r="M44" s="7">
        <v>0</v>
      </c>
      <c r="N44" s="7">
        <v>0</v>
      </c>
      <c r="O44" s="7">
        <v>0</v>
      </c>
      <c r="P44" s="7">
        <v>0</v>
      </c>
      <c r="Q44" s="7">
        <v>0</v>
      </c>
      <c r="R44" s="7">
        <v>0</v>
      </c>
      <c r="S44" s="7">
        <v>0</v>
      </c>
      <c r="T44" s="7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590.71478999999999</v>
      </c>
      <c r="AE44" s="7">
        <v>0</v>
      </c>
      <c r="AF44" s="7">
        <v>0</v>
      </c>
      <c r="AG44" s="7">
        <v>590.71478999999999</v>
      </c>
      <c r="AH44" s="7">
        <v>-590.71478999999999</v>
      </c>
      <c r="AI44" s="7">
        <v>0</v>
      </c>
      <c r="AJ44" s="8">
        <v>0.69332721830985911</v>
      </c>
      <c r="AK44" s="7">
        <v>0</v>
      </c>
      <c r="AL44" s="8">
        <v>0</v>
      </c>
      <c r="AM44" s="9">
        <v>0</v>
      </c>
      <c r="AN44" s="10">
        <f t="shared" si="0"/>
        <v>69.332721830985918</v>
      </c>
    </row>
    <row r="45" spans="1:40" ht="63.75" outlineLevel="5">
      <c r="A45" s="5" t="s">
        <v>398</v>
      </c>
      <c r="B45" s="6" t="s">
        <v>37</v>
      </c>
      <c r="C45" s="6" t="s">
        <v>1</v>
      </c>
      <c r="D45" s="6" t="s">
        <v>1</v>
      </c>
      <c r="E45" s="6"/>
      <c r="F45" s="6"/>
      <c r="G45" s="6"/>
      <c r="H45" s="6"/>
      <c r="I45" s="6"/>
      <c r="J45" s="6"/>
      <c r="K45" s="7">
        <v>0</v>
      </c>
      <c r="L45" s="7">
        <v>165.4</v>
      </c>
      <c r="M45" s="7">
        <v>0</v>
      </c>
      <c r="N45" s="7">
        <v>0</v>
      </c>
      <c r="O45" s="7">
        <v>0</v>
      </c>
      <c r="P45" s="7">
        <v>0</v>
      </c>
      <c r="Q45" s="7">
        <v>0</v>
      </c>
      <c r="R45" s="7">
        <v>0</v>
      </c>
      <c r="S45" s="7">
        <v>0</v>
      </c>
      <c r="T45" s="7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159.86000000000001</v>
      </c>
      <c r="AE45" s="7">
        <v>0</v>
      </c>
      <c r="AF45" s="7">
        <v>0</v>
      </c>
      <c r="AG45" s="7">
        <v>159.86000000000001</v>
      </c>
      <c r="AH45" s="7">
        <v>-159.86000000000001</v>
      </c>
      <c r="AI45" s="7">
        <v>0</v>
      </c>
      <c r="AJ45" s="8">
        <v>0.96650544135429262</v>
      </c>
      <c r="AK45" s="7">
        <v>0</v>
      </c>
      <c r="AL45" s="8">
        <v>0</v>
      </c>
      <c r="AM45" s="9">
        <v>0</v>
      </c>
      <c r="AN45" s="10">
        <f t="shared" si="0"/>
        <v>96.650544135429271</v>
      </c>
    </row>
    <row r="46" spans="1:40" ht="25.5" outlineLevel="6">
      <c r="A46" s="5" t="s">
        <v>399</v>
      </c>
      <c r="B46" s="6" t="s">
        <v>38</v>
      </c>
      <c r="C46" s="6" t="s">
        <v>1</v>
      </c>
      <c r="D46" s="6" t="s">
        <v>1</v>
      </c>
      <c r="E46" s="6"/>
      <c r="F46" s="6"/>
      <c r="G46" s="6"/>
      <c r="H46" s="6"/>
      <c r="I46" s="6"/>
      <c r="J46" s="6"/>
      <c r="K46" s="7">
        <v>0</v>
      </c>
      <c r="L46" s="7">
        <v>99.8</v>
      </c>
      <c r="M46" s="7">
        <v>0</v>
      </c>
      <c r="N46" s="7">
        <v>0</v>
      </c>
      <c r="O46" s="7">
        <v>0</v>
      </c>
      <c r="P46" s="7">
        <v>0</v>
      </c>
      <c r="Q46" s="7">
        <v>0</v>
      </c>
      <c r="R46" s="7">
        <v>0</v>
      </c>
      <c r="S46" s="7">
        <v>0</v>
      </c>
      <c r="T46" s="7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99.8</v>
      </c>
      <c r="AE46" s="7">
        <v>0</v>
      </c>
      <c r="AF46" s="7">
        <v>0</v>
      </c>
      <c r="AG46" s="7">
        <v>99.8</v>
      </c>
      <c r="AH46" s="7">
        <v>-99.8</v>
      </c>
      <c r="AI46" s="7">
        <v>0</v>
      </c>
      <c r="AJ46" s="8">
        <v>1</v>
      </c>
      <c r="AK46" s="7">
        <v>0</v>
      </c>
      <c r="AL46" s="8">
        <v>0</v>
      </c>
      <c r="AM46" s="9">
        <v>0</v>
      </c>
      <c r="AN46" s="10">
        <f t="shared" si="0"/>
        <v>100</v>
      </c>
    </row>
    <row r="47" spans="1:40" outlineLevel="6">
      <c r="A47" s="5" t="s">
        <v>400</v>
      </c>
      <c r="B47" s="6" t="s">
        <v>39</v>
      </c>
      <c r="C47" s="6" t="s">
        <v>1</v>
      </c>
      <c r="D47" s="6" t="s">
        <v>1</v>
      </c>
      <c r="E47" s="6"/>
      <c r="F47" s="6"/>
      <c r="G47" s="6"/>
      <c r="H47" s="6"/>
      <c r="I47" s="6"/>
      <c r="J47" s="6"/>
      <c r="K47" s="7">
        <v>0</v>
      </c>
      <c r="L47" s="7">
        <v>65.599999999999994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60.06</v>
      </c>
      <c r="AE47" s="7">
        <v>0</v>
      </c>
      <c r="AF47" s="7">
        <v>0</v>
      </c>
      <c r="AG47" s="7">
        <v>60.06</v>
      </c>
      <c r="AH47" s="7">
        <v>-60.06</v>
      </c>
      <c r="AI47" s="7">
        <v>0</v>
      </c>
      <c r="AJ47" s="8">
        <v>0.91554878048780486</v>
      </c>
      <c r="AK47" s="7">
        <v>0</v>
      </c>
      <c r="AL47" s="8">
        <v>0</v>
      </c>
      <c r="AM47" s="9">
        <v>0</v>
      </c>
      <c r="AN47" s="10">
        <f t="shared" si="0"/>
        <v>91.554878048780495</v>
      </c>
    </row>
    <row r="48" spans="1:40" ht="90" customHeight="1" outlineLevel="5">
      <c r="A48" s="5" t="s">
        <v>401</v>
      </c>
      <c r="B48" s="6" t="s">
        <v>40</v>
      </c>
      <c r="C48" s="6" t="s">
        <v>1</v>
      </c>
      <c r="D48" s="6" t="s">
        <v>1</v>
      </c>
      <c r="E48" s="6"/>
      <c r="F48" s="6"/>
      <c r="G48" s="6"/>
      <c r="H48" s="6"/>
      <c r="I48" s="6"/>
      <c r="J48" s="6"/>
      <c r="K48" s="7">
        <v>0</v>
      </c>
      <c r="L48" s="7">
        <v>13104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12012</v>
      </c>
      <c r="AE48" s="7">
        <v>0</v>
      </c>
      <c r="AF48" s="7">
        <v>0</v>
      </c>
      <c r="AG48" s="7">
        <v>12012</v>
      </c>
      <c r="AH48" s="7">
        <v>-12012</v>
      </c>
      <c r="AI48" s="7">
        <v>0</v>
      </c>
      <c r="AJ48" s="8">
        <v>0.91666666666666663</v>
      </c>
      <c r="AK48" s="7">
        <v>0</v>
      </c>
      <c r="AL48" s="8">
        <v>0</v>
      </c>
      <c r="AM48" s="9">
        <v>0</v>
      </c>
      <c r="AN48" s="10">
        <f t="shared" si="0"/>
        <v>91.666666666666657</v>
      </c>
    </row>
    <row r="49" spans="1:40" outlineLevel="1">
      <c r="A49" s="5" t="s">
        <v>343</v>
      </c>
      <c r="B49" s="6" t="s">
        <v>41</v>
      </c>
      <c r="C49" s="6" t="s">
        <v>1</v>
      </c>
      <c r="D49" s="6" t="s">
        <v>1</v>
      </c>
      <c r="E49" s="6"/>
      <c r="F49" s="6"/>
      <c r="G49" s="6"/>
      <c r="H49" s="6"/>
      <c r="I49" s="6"/>
      <c r="J49" s="6"/>
      <c r="K49" s="7">
        <v>0</v>
      </c>
      <c r="L49" s="7">
        <v>28683.1</v>
      </c>
      <c r="M49" s="7">
        <v>0</v>
      </c>
      <c r="N49" s="7">
        <v>0</v>
      </c>
      <c r="O49" s="7">
        <v>0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0</v>
      </c>
      <c r="AC49" s="7">
        <v>0</v>
      </c>
      <c r="AD49" s="7">
        <v>22187.927609999999</v>
      </c>
      <c r="AE49" s="7">
        <v>0</v>
      </c>
      <c r="AF49" s="7">
        <v>0</v>
      </c>
      <c r="AG49" s="7">
        <v>22187.927609999999</v>
      </c>
      <c r="AH49" s="7">
        <v>-22187.927609999999</v>
      </c>
      <c r="AI49" s="7">
        <v>0</v>
      </c>
      <c r="AJ49" s="8">
        <v>0.77355403042209525</v>
      </c>
      <c r="AK49" s="7">
        <v>0</v>
      </c>
      <c r="AL49" s="8">
        <v>0</v>
      </c>
      <c r="AM49" s="9">
        <v>0</v>
      </c>
      <c r="AN49" s="10">
        <f t="shared" si="0"/>
        <v>77.355403042209531</v>
      </c>
    </row>
    <row r="50" spans="1:40" ht="25.5" outlineLevel="4">
      <c r="A50" s="5" t="s">
        <v>324</v>
      </c>
      <c r="B50" s="6" t="s">
        <v>42</v>
      </c>
      <c r="C50" s="6" t="s">
        <v>1</v>
      </c>
      <c r="D50" s="6" t="s">
        <v>1</v>
      </c>
      <c r="E50" s="6"/>
      <c r="F50" s="6"/>
      <c r="G50" s="6"/>
      <c r="H50" s="6"/>
      <c r="I50" s="6"/>
      <c r="J50" s="6"/>
      <c r="K50" s="7">
        <v>0</v>
      </c>
      <c r="L50" s="7">
        <v>1443.7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1370.3424199999999</v>
      </c>
      <c r="AE50" s="7">
        <v>0</v>
      </c>
      <c r="AF50" s="7">
        <v>0</v>
      </c>
      <c r="AG50" s="7">
        <v>1370.3424199999999</v>
      </c>
      <c r="AH50" s="7">
        <v>-1370.3424199999999</v>
      </c>
      <c r="AI50" s="7">
        <v>0</v>
      </c>
      <c r="AJ50" s="8">
        <v>0.94918779524832031</v>
      </c>
      <c r="AK50" s="7">
        <v>0</v>
      </c>
      <c r="AL50" s="8">
        <v>0</v>
      </c>
      <c r="AM50" s="9">
        <v>0</v>
      </c>
      <c r="AN50" s="10">
        <f t="shared" si="0"/>
        <v>94.918779524832019</v>
      </c>
    </row>
    <row r="51" spans="1:40" outlineLevel="5">
      <c r="A51" s="5" t="s">
        <v>330</v>
      </c>
      <c r="B51" s="6" t="s">
        <v>43</v>
      </c>
      <c r="C51" s="6" t="s">
        <v>1</v>
      </c>
      <c r="D51" s="6" t="s">
        <v>1</v>
      </c>
      <c r="E51" s="6"/>
      <c r="F51" s="6"/>
      <c r="G51" s="6"/>
      <c r="H51" s="6"/>
      <c r="I51" s="6"/>
      <c r="J51" s="6"/>
      <c r="K51" s="7">
        <v>0</v>
      </c>
      <c r="L51" s="7">
        <v>1443.7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1370.3424199999999</v>
      </c>
      <c r="AE51" s="7">
        <v>0</v>
      </c>
      <c r="AF51" s="7">
        <v>0</v>
      </c>
      <c r="AG51" s="7">
        <v>1370.3424199999999</v>
      </c>
      <c r="AH51" s="7">
        <v>-1370.3424199999999</v>
      </c>
      <c r="AI51" s="7">
        <v>0</v>
      </c>
      <c r="AJ51" s="8">
        <v>0.94918779524832031</v>
      </c>
      <c r="AK51" s="7">
        <v>0</v>
      </c>
      <c r="AL51" s="8">
        <v>0</v>
      </c>
      <c r="AM51" s="9">
        <v>0</v>
      </c>
      <c r="AN51" s="10">
        <f t="shared" si="0"/>
        <v>94.918779524832019</v>
      </c>
    </row>
    <row r="52" spans="1:40" ht="15.75" customHeight="1" outlineLevel="4">
      <c r="A52" s="5" t="s">
        <v>360</v>
      </c>
      <c r="B52" s="6" t="s">
        <v>297</v>
      </c>
      <c r="C52" s="6" t="s">
        <v>1</v>
      </c>
      <c r="D52" s="6" t="s">
        <v>1</v>
      </c>
      <c r="E52" s="6"/>
      <c r="F52" s="6"/>
      <c r="G52" s="6"/>
      <c r="H52" s="6"/>
      <c r="I52" s="6"/>
      <c r="J52" s="6"/>
      <c r="K52" s="7">
        <v>0</v>
      </c>
      <c r="L52" s="7">
        <v>21464.2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17053.833439999999</v>
      </c>
      <c r="AE52" s="7">
        <v>0</v>
      </c>
      <c r="AF52" s="7">
        <v>0</v>
      </c>
      <c r="AG52" s="7">
        <v>17053.833439999999</v>
      </c>
      <c r="AH52" s="7">
        <v>-17053.833439999999</v>
      </c>
      <c r="AI52" s="7">
        <v>0</v>
      </c>
      <c r="AJ52" s="8">
        <v>0.79452453107965826</v>
      </c>
      <c r="AK52" s="7">
        <v>0</v>
      </c>
      <c r="AL52" s="8">
        <v>0</v>
      </c>
      <c r="AM52" s="9">
        <v>0</v>
      </c>
      <c r="AN52" s="10">
        <f t="shared" si="0"/>
        <v>79.452453107965809</v>
      </c>
    </row>
    <row r="53" spans="1:40" ht="25.5" outlineLevel="6">
      <c r="A53" s="5" t="s">
        <v>402</v>
      </c>
      <c r="B53" s="6" t="s">
        <v>44</v>
      </c>
      <c r="C53" s="6" t="s">
        <v>1</v>
      </c>
      <c r="D53" s="6" t="s">
        <v>1</v>
      </c>
      <c r="E53" s="6"/>
      <c r="F53" s="6"/>
      <c r="G53" s="6"/>
      <c r="H53" s="6"/>
      <c r="I53" s="6"/>
      <c r="J53" s="6"/>
      <c r="K53" s="7">
        <v>0</v>
      </c>
      <c r="L53" s="7">
        <v>20580.5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16584.23344</v>
      </c>
      <c r="AE53" s="7">
        <v>0</v>
      </c>
      <c r="AF53" s="7">
        <v>0</v>
      </c>
      <c r="AG53" s="7">
        <v>16584.23344</v>
      </c>
      <c r="AH53" s="7">
        <v>-16584.23344</v>
      </c>
      <c r="AI53" s="7">
        <v>0</v>
      </c>
      <c r="AJ53" s="8">
        <v>0.80582266903136468</v>
      </c>
      <c r="AK53" s="7">
        <v>0</v>
      </c>
      <c r="AL53" s="8">
        <v>0</v>
      </c>
      <c r="AM53" s="9">
        <v>0</v>
      </c>
      <c r="AN53" s="10">
        <f t="shared" si="0"/>
        <v>80.582266903136471</v>
      </c>
    </row>
    <row r="54" spans="1:40" ht="25.5" outlineLevel="6">
      <c r="A54" s="5" t="s">
        <v>352</v>
      </c>
      <c r="B54" s="6" t="s">
        <v>45</v>
      </c>
      <c r="C54" s="6" t="s">
        <v>1</v>
      </c>
      <c r="D54" s="6" t="s">
        <v>1</v>
      </c>
      <c r="E54" s="6"/>
      <c r="F54" s="6"/>
      <c r="G54" s="6"/>
      <c r="H54" s="6"/>
      <c r="I54" s="6"/>
      <c r="J54" s="6"/>
      <c r="K54" s="7">
        <v>0</v>
      </c>
      <c r="L54" s="7">
        <v>883.7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469.6</v>
      </c>
      <c r="AE54" s="7">
        <v>0</v>
      </c>
      <c r="AF54" s="7">
        <v>0</v>
      </c>
      <c r="AG54" s="7">
        <v>469.6</v>
      </c>
      <c r="AH54" s="7">
        <v>-469.6</v>
      </c>
      <c r="AI54" s="7">
        <v>0</v>
      </c>
      <c r="AJ54" s="8">
        <v>0.53140205952246233</v>
      </c>
      <c r="AK54" s="7">
        <v>0</v>
      </c>
      <c r="AL54" s="8">
        <v>0</v>
      </c>
      <c r="AM54" s="9">
        <v>0</v>
      </c>
      <c r="AN54" s="10">
        <f t="shared" si="0"/>
        <v>53.140205952246234</v>
      </c>
    </row>
    <row r="55" spans="1:40" outlineLevel="4">
      <c r="A55" s="5" t="s">
        <v>315</v>
      </c>
      <c r="B55" s="6" t="s">
        <v>46</v>
      </c>
      <c r="C55" s="6" t="s">
        <v>1</v>
      </c>
      <c r="D55" s="6" t="s">
        <v>1</v>
      </c>
      <c r="E55" s="6"/>
      <c r="F55" s="6"/>
      <c r="G55" s="6"/>
      <c r="H55" s="6"/>
      <c r="I55" s="6"/>
      <c r="J55" s="6"/>
      <c r="K55" s="7">
        <v>0</v>
      </c>
      <c r="L55" s="7">
        <v>331.5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212.18583000000001</v>
      </c>
      <c r="AE55" s="7">
        <v>0</v>
      </c>
      <c r="AF55" s="7">
        <v>0</v>
      </c>
      <c r="AG55" s="7">
        <v>212.18583000000001</v>
      </c>
      <c r="AH55" s="7">
        <v>-212.18583000000001</v>
      </c>
      <c r="AI55" s="7">
        <v>0</v>
      </c>
      <c r="AJ55" s="8">
        <v>0.64007791855203622</v>
      </c>
      <c r="AK55" s="7">
        <v>0</v>
      </c>
      <c r="AL55" s="8">
        <v>0</v>
      </c>
      <c r="AM55" s="9">
        <v>0</v>
      </c>
      <c r="AN55" s="10">
        <f t="shared" si="0"/>
        <v>64.007791855203621</v>
      </c>
    </row>
    <row r="56" spans="1:40" outlineLevel="5">
      <c r="A56" s="5" t="s">
        <v>403</v>
      </c>
      <c r="B56" s="6" t="s">
        <v>47</v>
      </c>
      <c r="C56" s="6" t="s">
        <v>1</v>
      </c>
      <c r="D56" s="6" t="s">
        <v>1</v>
      </c>
      <c r="E56" s="6"/>
      <c r="F56" s="6"/>
      <c r="G56" s="6"/>
      <c r="H56" s="6"/>
      <c r="I56" s="6"/>
      <c r="J56" s="6"/>
      <c r="K56" s="7">
        <v>0</v>
      </c>
      <c r="L56" s="7">
        <v>331.5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212.18583000000001</v>
      </c>
      <c r="AE56" s="7">
        <v>0</v>
      </c>
      <c r="AF56" s="7">
        <v>0</v>
      </c>
      <c r="AG56" s="7">
        <v>212.18583000000001</v>
      </c>
      <c r="AH56" s="7">
        <v>-212.18583000000001</v>
      </c>
      <c r="AI56" s="7">
        <v>0</v>
      </c>
      <c r="AJ56" s="8">
        <v>0.64007791855203622</v>
      </c>
      <c r="AK56" s="7">
        <v>0</v>
      </c>
      <c r="AL56" s="8">
        <v>0</v>
      </c>
      <c r="AM56" s="9">
        <v>0</v>
      </c>
      <c r="AN56" s="10">
        <f t="shared" si="0"/>
        <v>64.007791855203621</v>
      </c>
    </row>
    <row r="57" spans="1:40" ht="38.25" outlineLevel="4">
      <c r="A57" s="5" t="s">
        <v>394</v>
      </c>
      <c r="B57" s="6" t="s">
        <v>48</v>
      </c>
      <c r="C57" s="6" t="s">
        <v>1</v>
      </c>
      <c r="D57" s="6" t="s">
        <v>1</v>
      </c>
      <c r="E57" s="6"/>
      <c r="F57" s="6"/>
      <c r="G57" s="6"/>
      <c r="H57" s="6"/>
      <c r="I57" s="6"/>
      <c r="J57" s="6"/>
      <c r="K57" s="7">
        <v>0</v>
      </c>
      <c r="L57" s="7">
        <f>L58+L59+L60</f>
        <v>3732.4</v>
      </c>
      <c r="M57" s="7">
        <v>0</v>
      </c>
      <c r="N57" s="7">
        <v>0</v>
      </c>
      <c r="O57" s="7">
        <v>0</v>
      </c>
      <c r="P57" s="7">
        <v>0</v>
      </c>
      <c r="Q57" s="7">
        <v>0</v>
      </c>
      <c r="R57" s="7">
        <v>0</v>
      </c>
      <c r="S57" s="7">
        <v>0</v>
      </c>
      <c r="T57" s="7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1133.7801400000001</v>
      </c>
      <c r="AE57" s="7">
        <v>0</v>
      </c>
      <c r="AF57" s="7">
        <v>0</v>
      </c>
      <c r="AG57" s="7">
        <v>1133.7801400000001</v>
      </c>
      <c r="AH57" s="7">
        <v>-1133.7801400000001</v>
      </c>
      <c r="AI57" s="7">
        <v>0</v>
      </c>
      <c r="AJ57" s="8">
        <v>0.72818249197174056</v>
      </c>
      <c r="AK57" s="7">
        <v>0</v>
      </c>
      <c r="AL57" s="8">
        <v>0</v>
      </c>
      <c r="AM57" s="9">
        <v>0</v>
      </c>
      <c r="AN57" s="10">
        <f t="shared" si="0"/>
        <v>30.376705069124426</v>
      </c>
    </row>
    <row r="58" spans="1:40" outlineLevel="5">
      <c r="A58" s="5" t="s">
        <v>404</v>
      </c>
      <c r="B58" s="6" t="s">
        <v>49</v>
      </c>
      <c r="C58" s="6" t="s">
        <v>1</v>
      </c>
      <c r="D58" s="6" t="s">
        <v>1</v>
      </c>
      <c r="E58" s="6"/>
      <c r="F58" s="6"/>
      <c r="G58" s="6"/>
      <c r="H58" s="6"/>
      <c r="I58" s="6"/>
      <c r="J58" s="6"/>
      <c r="K58" s="7">
        <v>0</v>
      </c>
      <c r="L58" s="7">
        <v>1557</v>
      </c>
      <c r="M58" s="7">
        <v>0</v>
      </c>
      <c r="N58" s="7">
        <v>0</v>
      </c>
      <c r="O58" s="7">
        <v>0</v>
      </c>
      <c r="P58" s="7">
        <v>0</v>
      </c>
      <c r="Q58" s="7">
        <v>0</v>
      </c>
      <c r="R58" s="7">
        <v>0</v>
      </c>
      <c r="S58" s="7">
        <v>0</v>
      </c>
      <c r="T58" s="7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1133.7801400000001</v>
      </c>
      <c r="AE58" s="7">
        <v>0</v>
      </c>
      <c r="AF58" s="7">
        <v>0</v>
      </c>
      <c r="AG58" s="7">
        <v>1133.7801400000001</v>
      </c>
      <c r="AH58" s="7">
        <v>-1133.7801400000001</v>
      </c>
      <c r="AI58" s="7">
        <v>0</v>
      </c>
      <c r="AJ58" s="8">
        <v>0.72818249197174056</v>
      </c>
      <c r="AK58" s="7">
        <v>0</v>
      </c>
      <c r="AL58" s="8">
        <v>0</v>
      </c>
      <c r="AM58" s="9">
        <v>0</v>
      </c>
      <c r="AN58" s="10">
        <f t="shared" si="0"/>
        <v>72.818249197174055</v>
      </c>
    </row>
    <row r="59" spans="1:40" ht="51" outlineLevel="5">
      <c r="A59" s="5" t="s">
        <v>405</v>
      </c>
      <c r="B59" s="6" t="s">
        <v>50</v>
      </c>
      <c r="C59" s="6" t="s">
        <v>1</v>
      </c>
      <c r="D59" s="6" t="s">
        <v>1</v>
      </c>
      <c r="E59" s="6"/>
      <c r="F59" s="6"/>
      <c r="G59" s="6"/>
      <c r="H59" s="6"/>
      <c r="I59" s="6"/>
      <c r="J59" s="6"/>
      <c r="K59" s="7">
        <v>0</v>
      </c>
      <c r="L59" s="7">
        <v>1930.4</v>
      </c>
      <c r="M59" s="7">
        <v>0</v>
      </c>
      <c r="N59" s="7">
        <v>0</v>
      </c>
      <c r="O59" s="7">
        <v>0</v>
      </c>
      <c r="P59" s="7">
        <v>0</v>
      </c>
      <c r="Q59" s="7">
        <v>0</v>
      </c>
      <c r="R59" s="7">
        <v>0</v>
      </c>
      <c r="S59" s="7">
        <v>0</v>
      </c>
      <c r="T59" s="7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1311.4228599999999</v>
      </c>
      <c r="AE59" s="7">
        <v>0</v>
      </c>
      <c r="AF59" s="7">
        <v>0</v>
      </c>
      <c r="AG59" s="7">
        <v>1311.4228599999999</v>
      </c>
      <c r="AH59" s="7">
        <v>-1311.4228599999999</v>
      </c>
      <c r="AI59" s="7">
        <v>0</v>
      </c>
      <c r="AJ59" s="8">
        <v>0.67935291131371733</v>
      </c>
      <c r="AK59" s="7">
        <v>0</v>
      </c>
      <c r="AL59" s="8">
        <v>0</v>
      </c>
      <c r="AM59" s="9">
        <v>0</v>
      </c>
      <c r="AN59" s="10">
        <f t="shared" si="0"/>
        <v>67.935291131371727</v>
      </c>
    </row>
    <row r="60" spans="1:40" ht="76.5" outlineLevel="5">
      <c r="A60" s="5" t="s">
        <v>406</v>
      </c>
      <c r="B60" s="6" t="s">
        <v>51</v>
      </c>
      <c r="C60" s="6" t="s">
        <v>1</v>
      </c>
      <c r="D60" s="6" t="s">
        <v>1</v>
      </c>
      <c r="E60" s="6"/>
      <c r="F60" s="6"/>
      <c r="G60" s="6"/>
      <c r="H60" s="6"/>
      <c r="I60" s="6"/>
      <c r="J60" s="6"/>
      <c r="K60" s="7">
        <v>0</v>
      </c>
      <c r="L60" s="7">
        <v>245</v>
      </c>
      <c r="M60" s="7">
        <v>0</v>
      </c>
      <c r="N60" s="7">
        <v>0</v>
      </c>
      <c r="O60" s="7">
        <v>0</v>
      </c>
      <c r="P60" s="7">
        <v>0</v>
      </c>
      <c r="Q60" s="7">
        <v>0</v>
      </c>
      <c r="R60" s="7">
        <v>0</v>
      </c>
      <c r="S60" s="7">
        <v>0</v>
      </c>
      <c r="T60" s="7">
        <v>0</v>
      </c>
      <c r="U60" s="7">
        <v>0</v>
      </c>
      <c r="V60" s="7">
        <v>0</v>
      </c>
      <c r="W60" s="7">
        <v>0</v>
      </c>
      <c r="X60" s="7">
        <v>0</v>
      </c>
      <c r="Y60" s="7">
        <v>0</v>
      </c>
      <c r="Z60" s="7">
        <v>0</v>
      </c>
      <c r="AA60" s="7">
        <v>0</v>
      </c>
      <c r="AB60" s="7">
        <v>0</v>
      </c>
      <c r="AC60" s="7">
        <v>0</v>
      </c>
      <c r="AD60" s="7">
        <v>0</v>
      </c>
      <c r="AE60" s="7">
        <v>0</v>
      </c>
      <c r="AF60" s="7">
        <v>0</v>
      </c>
      <c r="AG60" s="7">
        <v>0</v>
      </c>
      <c r="AH60" s="7">
        <v>0</v>
      </c>
      <c r="AI60" s="7">
        <v>0</v>
      </c>
      <c r="AJ60" s="8">
        <v>0</v>
      </c>
      <c r="AK60" s="7">
        <v>0</v>
      </c>
      <c r="AL60" s="8">
        <v>0</v>
      </c>
      <c r="AM60" s="9">
        <v>0</v>
      </c>
      <c r="AN60" s="10">
        <f t="shared" ref="AN60:AN111" si="1">AD60/L60*100</f>
        <v>0</v>
      </c>
    </row>
    <row r="61" spans="1:40" ht="38.25" outlineLevel="4">
      <c r="A61" s="5" t="s">
        <v>407</v>
      </c>
      <c r="B61" s="6" t="s">
        <v>52</v>
      </c>
      <c r="C61" s="6" t="s">
        <v>1</v>
      </c>
      <c r="D61" s="6" t="s">
        <v>1</v>
      </c>
      <c r="E61" s="6"/>
      <c r="F61" s="6"/>
      <c r="G61" s="6"/>
      <c r="H61" s="6"/>
      <c r="I61" s="6"/>
      <c r="J61" s="6"/>
      <c r="K61" s="7">
        <v>0</v>
      </c>
      <c r="L61" s="7">
        <v>1711.3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1106.36292</v>
      </c>
      <c r="AE61" s="7">
        <v>0</v>
      </c>
      <c r="AF61" s="7">
        <v>0</v>
      </c>
      <c r="AG61" s="7">
        <v>1106.36292</v>
      </c>
      <c r="AH61" s="7">
        <v>-1106.36292</v>
      </c>
      <c r="AI61" s="7">
        <v>0</v>
      </c>
      <c r="AJ61" s="8">
        <v>0.6465043651025536</v>
      </c>
      <c r="AK61" s="7">
        <v>0</v>
      </c>
      <c r="AL61" s="8">
        <v>0</v>
      </c>
      <c r="AM61" s="9">
        <v>0</v>
      </c>
      <c r="AN61" s="10">
        <f t="shared" si="1"/>
        <v>64.650436510255361</v>
      </c>
    </row>
    <row r="62" spans="1:40" ht="51">
      <c r="A62" s="17" t="s">
        <v>408</v>
      </c>
      <c r="B62" s="18" t="s">
        <v>53</v>
      </c>
      <c r="C62" s="18" t="s">
        <v>1</v>
      </c>
      <c r="D62" s="18" t="s">
        <v>1</v>
      </c>
      <c r="E62" s="18"/>
      <c r="F62" s="18"/>
      <c r="G62" s="18"/>
      <c r="H62" s="18"/>
      <c r="I62" s="18"/>
      <c r="J62" s="18"/>
      <c r="K62" s="19">
        <v>0</v>
      </c>
      <c r="L62" s="19">
        <v>3507.3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>
        <v>0</v>
      </c>
      <c r="AC62" s="19">
        <v>0</v>
      </c>
      <c r="AD62" s="19">
        <v>1554.1</v>
      </c>
      <c r="AE62" s="19">
        <v>0</v>
      </c>
      <c r="AF62" s="19">
        <v>0</v>
      </c>
      <c r="AG62" s="19">
        <v>1554.0826999999999</v>
      </c>
      <c r="AH62" s="19">
        <v>-1554.0826999999999</v>
      </c>
      <c r="AI62" s="19">
        <v>0</v>
      </c>
      <c r="AJ62" s="20">
        <v>0.44309313299214509</v>
      </c>
      <c r="AK62" s="19">
        <v>0</v>
      </c>
      <c r="AL62" s="20">
        <v>0</v>
      </c>
      <c r="AM62" s="21">
        <v>0</v>
      </c>
      <c r="AN62" s="22">
        <f t="shared" si="1"/>
        <v>44.310438228836993</v>
      </c>
    </row>
    <row r="63" spans="1:40" ht="25.5" outlineLevel="1">
      <c r="A63" s="5" t="s">
        <v>409</v>
      </c>
      <c r="B63" s="6" t="s">
        <v>54</v>
      </c>
      <c r="C63" s="6" t="s">
        <v>1</v>
      </c>
      <c r="D63" s="6" t="s">
        <v>1</v>
      </c>
      <c r="E63" s="6"/>
      <c r="F63" s="6"/>
      <c r="G63" s="6"/>
      <c r="H63" s="6"/>
      <c r="I63" s="6"/>
      <c r="J63" s="6"/>
      <c r="K63" s="7">
        <v>0</v>
      </c>
      <c r="L63" s="7">
        <v>110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0</v>
      </c>
      <c r="S63" s="7">
        <v>0</v>
      </c>
      <c r="T63" s="7">
        <v>0</v>
      </c>
      <c r="U63" s="7">
        <v>0</v>
      </c>
      <c r="V63" s="7">
        <v>0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50.6297</v>
      </c>
      <c r="AE63" s="7">
        <v>0</v>
      </c>
      <c r="AF63" s="7">
        <v>0</v>
      </c>
      <c r="AG63" s="7">
        <v>50.6297</v>
      </c>
      <c r="AH63" s="7">
        <v>-50.6297</v>
      </c>
      <c r="AI63" s="7">
        <v>0</v>
      </c>
      <c r="AJ63" s="8">
        <v>0.46027000000000001</v>
      </c>
      <c r="AK63" s="7">
        <v>0</v>
      </c>
      <c r="AL63" s="8">
        <v>0</v>
      </c>
      <c r="AM63" s="9">
        <v>0</v>
      </c>
      <c r="AN63" s="10">
        <f t="shared" si="1"/>
        <v>46.027000000000001</v>
      </c>
    </row>
    <row r="64" spans="1:40" outlineLevel="4">
      <c r="A64" s="5" t="s">
        <v>315</v>
      </c>
      <c r="B64" s="6" t="s">
        <v>55</v>
      </c>
      <c r="C64" s="6" t="s">
        <v>1</v>
      </c>
      <c r="D64" s="6" t="s">
        <v>1</v>
      </c>
      <c r="E64" s="6"/>
      <c r="F64" s="6"/>
      <c r="G64" s="6"/>
      <c r="H64" s="6"/>
      <c r="I64" s="6"/>
      <c r="J64" s="6"/>
      <c r="K64" s="7">
        <v>0</v>
      </c>
      <c r="L64" s="7">
        <v>110</v>
      </c>
      <c r="M64" s="7">
        <v>0</v>
      </c>
      <c r="N64" s="7">
        <v>0</v>
      </c>
      <c r="O64" s="7">
        <v>0</v>
      </c>
      <c r="P64" s="7">
        <v>0</v>
      </c>
      <c r="Q64" s="7">
        <v>0</v>
      </c>
      <c r="R64" s="7">
        <v>0</v>
      </c>
      <c r="S64" s="7">
        <v>0</v>
      </c>
      <c r="T64" s="7">
        <v>0</v>
      </c>
      <c r="U64" s="7">
        <v>0</v>
      </c>
      <c r="V64" s="7">
        <v>0</v>
      </c>
      <c r="W64" s="7">
        <v>0</v>
      </c>
      <c r="X64" s="7">
        <v>0</v>
      </c>
      <c r="Y64" s="7">
        <v>0</v>
      </c>
      <c r="Z64" s="7">
        <v>0</v>
      </c>
      <c r="AA64" s="7">
        <v>0</v>
      </c>
      <c r="AB64" s="7">
        <v>0</v>
      </c>
      <c r="AC64" s="7">
        <v>0</v>
      </c>
      <c r="AD64" s="7">
        <v>50.6297</v>
      </c>
      <c r="AE64" s="7">
        <v>0</v>
      </c>
      <c r="AF64" s="7">
        <v>0</v>
      </c>
      <c r="AG64" s="7">
        <v>50.6297</v>
      </c>
      <c r="AH64" s="7">
        <v>-50.6297</v>
      </c>
      <c r="AI64" s="7">
        <v>0</v>
      </c>
      <c r="AJ64" s="8">
        <v>0.46027000000000001</v>
      </c>
      <c r="AK64" s="7">
        <v>0</v>
      </c>
      <c r="AL64" s="8">
        <v>0</v>
      </c>
      <c r="AM64" s="9">
        <v>0</v>
      </c>
      <c r="AN64" s="10">
        <f t="shared" si="1"/>
        <v>46.027000000000001</v>
      </c>
    </row>
    <row r="65" spans="1:40" outlineLevel="5">
      <c r="A65" s="5" t="s">
        <v>403</v>
      </c>
      <c r="B65" s="6" t="s">
        <v>56</v>
      </c>
      <c r="C65" s="6" t="s">
        <v>1</v>
      </c>
      <c r="D65" s="6" t="s">
        <v>1</v>
      </c>
      <c r="E65" s="6"/>
      <c r="F65" s="6"/>
      <c r="G65" s="6"/>
      <c r="H65" s="6"/>
      <c r="I65" s="6"/>
      <c r="J65" s="6"/>
      <c r="K65" s="7">
        <v>0</v>
      </c>
      <c r="L65" s="7">
        <v>110</v>
      </c>
      <c r="M65" s="7">
        <v>0</v>
      </c>
      <c r="N65" s="7">
        <v>0</v>
      </c>
      <c r="O65" s="7">
        <v>0</v>
      </c>
      <c r="P65" s="7">
        <v>0</v>
      </c>
      <c r="Q65" s="7">
        <v>0</v>
      </c>
      <c r="R65" s="7">
        <v>0</v>
      </c>
      <c r="S65" s="7">
        <v>0</v>
      </c>
      <c r="T65" s="7">
        <v>0</v>
      </c>
      <c r="U65" s="7">
        <v>0</v>
      </c>
      <c r="V65" s="7">
        <v>0</v>
      </c>
      <c r="W65" s="7">
        <v>0</v>
      </c>
      <c r="X65" s="7">
        <v>0</v>
      </c>
      <c r="Y65" s="7">
        <v>0</v>
      </c>
      <c r="Z65" s="7">
        <v>0</v>
      </c>
      <c r="AA65" s="7">
        <v>0</v>
      </c>
      <c r="AB65" s="7">
        <v>0</v>
      </c>
      <c r="AC65" s="7">
        <v>0</v>
      </c>
      <c r="AD65" s="7">
        <v>50.6297</v>
      </c>
      <c r="AE65" s="7">
        <v>0</v>
      </c>
      <c r="AF65" s="7">
        <v>0</v>
      </c>
      <c r="AG65" s="7">
        <v>50.6297</v>
      </c>
      <c r="AH65" s="7">
        <v>-50.6297</v>
      </c>
      <c r="AI65" s="7">
        <v>0</v>
      </c>
      <c r="AJ65" s="8">
        <v>0.46027000000000001</v>
      </c>
      <c r="AK65" s="7">
        <v>0</v>
      </c>
      <c r="AL65" s="8">
        <v>0</v>
      </c>
      <c r="AM65" s="9">
        <v>0</v>
      </c>
      <c r="AN65" s="10">
        <f t="shared" si="1"/>
        <v>46.027000000000001</v>
      </c>
    </row>
    <row r="66" spans="1:40" ht="38.25" outlineLevel="1">
      <c r="A66" s="5" t="s">
        <v>410</v>
      </c>
      <c r="B66" s="6" t="s">
        <v>57</v>
      </c>
      <c r="C66" s="6" t="s">
        <v>1</v>
      </c>
      <c r="D66" s="6" t="s">
        <v>1</v>
      </c>
      <c r="E66" s="6"/>
      <c r="F66" s="6"/>
      <c r="G66" s="6"/>
      <c r="H66" s="6"/>
      <c r="I66" s="6"/>
      <c r="J66" s="6"/>
      <c r="K66" s="7">
        <v>0</v>
      </c>
      <c r="L66" s="7">
        <v>1500.6</v>
      </c>
      <c r="M66" s="7">
        <v>0</v>
      </c>
      <c r="N66" s="7">
        <v>0</v>
      </c>
      <c r="O66" s="7">
        <v>0</v>
      </c>
      <c r="P66" s="7">
        <v>0</v>
      </c>
      <c r="Q66" s="7">
        <v>0</v>
      </c>
      <c r="R66" s="7">
        <v>0</v>
      </c>
      <c r="S66" s="7">
        <v>0</v>
      </c>
      <c r="T66" s="7">
        <v>0</v>
      </c>
      <c r="U66" s="7">
        <v>0</v>
      </c>
      <c r="V66" s="7">
        <v>0</v>
      </c>
      <c r="W66" s="7">
        <v>0</v>
      </c>
      <c r="X66" s="7">
        <v>0</v>
      </c>
      <c r="Y66" s="7">
        <v>0</v>
      </c>
      <c r="Z66" s="7">
        <v>0</v>
      </c>
      <c r="AA66" s="7">
        <v>0</v>
      </c>
      <c r="AB66" s="7">
        <v>0</v>
      </c>
      <c r="AC66" s="7">
        <v>0</v>
      </c>
      <c r="AD66" s="7">
        <v>305.57100000000003</v>
      </c>
      <c r="AE66" s="7">
        <v>0</v>
      </c>
      <c r="AF66" s="7">
        <v>0</v>
      </c>
      <c r="AG66" s="7">
        <v>305.57100000000003</v>
      </c>
      <c r="AH66" s="7">
        <v>-305.57100000000003</v>
      </c>
      <c r="AI66" s="7">
        <v>0</v>
      </c>
      <c r="AJ66" s="8">
        <v>0.20362847604006318</v>
      </c>
      <c r="AK66" s="7">
        <v>0</v>
      </c>
      <c r="AL66" s="8">
        <v>0</v>
      </c>
      <c r="AM66" s="9">
        <v>0</v>
      </c>
      <c r="AN66" s="10">
        <f t="shared" si="1"/>
        <v>20.363254698120755</v>
      </c>
    </row>
    <row r="67" spans="1:40" outlineLevel="4">
      <c r="A67" s="5" t="s">
        <v>315</v>
      </c>
      <c r="B67" s="6" t="s">
        <v>58</v>
      </c>
      <c r="C67" s="6" t="s">
        <v>1</v>
      </c>
      <c r="D67" s="6" t="s">
        <v>1</v>
      </c>
      <c r="E67" s="6"/>
      <c r="F67" s="6"/>
      <c r="G67" s="6"/>
      <c r="H67" s="6"/>
      <c r="I67" s="6"/>
      <c r="J67" s="6"/>
      <c r="K67" s="7">
        <v>0</v>
      </c>
      <c r="L67" s="7">
        <v>30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0</v>
      </c>
      <c r="S67" s="7">
        <v>0</v>
      </c>
      <c r="T67" s="7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29.916</v>
      </c>
      <c r="AE67" s="7">
        <v>0</v>
      </c>
      <c r="AF67" s="7">
        <v>0</v>
      </c>
      <c r="AG67" s="7">
        <v>29.916</v>
      </c>
      <c r="AH67" s="7">
        <v>-29.916</v>
      </c>
      <c r="AI67" s="7">
        <v>0</v>
      </c>
      <c r="AJ67" s="8">
        <v>0.99719999999999998</v>
      </c>
      <c r="AK67" s="7">
        <v>0</v>
      </c>
      <c r="AL67" s="8">
        <v>0</v>
      </c>
      <c r="AM67" s="9">
        <v>0</v>
      </c>
      <c r="AN67" s="10">
        <f t="shared" si="1"/>
        <v>99.72</v>
      </c>
    </row>
    <row r="68" spans="1:40" ht="25.5" outlineLevel="5">
      <c r="A68" s="5" t="s">
        <v>411</v>
      </c>
      <c r="B68" s="6" t="s">
        <v>59</v>
      </c>
      <c r="C68" s="6" t="s">
        <v>1</v>
      </c>
      <c r="D68" s="6" t="s">
        <v>1</v>
      </c>
      <c r="E68" s="6"/>
      <c r="F68" s="6"/>
      <c r="G68" s="6"/>
      <c r="H68" s="6"/>
      <c r="I68" s="6"/>
      <c r="J68" s="6"/>
      <c r="K68" s="7">
        <v>0</v>
      </c>
      <c r="L68" s="7">
        <v>15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14.916</v>
      </c>
      <c r="AE68" s="7">
        <v>0</v>
      </c>
      <c r="AF68" s="7">
        <v>0</v>
      </c>
      <c r="AG68" s="7">
        <v>14.916</v>
      </c>
      <c r="AH68" s="7">
        <v>-14.916</v>
      </c>
      <c r="AI68" s="7">
        <v>0</v>
      </c>
      <c r="AJ68" s="8">
        <v>0.99439999999999995</v>
      </c>
      <c r="AK68" s="7">
        <v>0</v>
      </c>
      <c r="AL68" s="8">
        <v>0</v>
      </c>
      <c r="AM68" s="9">
        <v>0</v>
      </c>
      <c r="AN68" s="10">
        <f t="shared" si="1"/>
        <v>99.440000000000012</v>
      </c>
    </row>
    <row r="69" spans="1:40" outlineLevel="5">
      <c r="A69" s="5" t="s">
        <v>412</v>
      </c>
      <c r="B69" s="6" t="s">
        <v>60</v>
      </c>
      <c r="C69" s="6" t="s">
        <v>1</v>
      </c>
      <c r="D69" s="6" t="s">
        <v>1</v>
      </c>
      <c r="E69" s="6"/>
      <c r="F69" s="6"/>
      <c r="G69" s="6"/>
      <c r="H69" s="6"/>
      <c r="I69" s="6"/>
      <c r="J69" s="6"/>
      <c r="K69" s="7">
        <v>0</v>
      </c>
      <c r="L69" s="7">
        <v>15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0</v>
      </c>
      <c r="S69" s="7">
        <v>0</v>
      </c>
      <c r="T69" s="7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15</v>
      </c>
      <c r="AE69" s="7">
        <v>0</v>
      </c>
      <c r="AF69" s="7">
        <v>0</v>
      </c>
      <c r="AG69" s="7">
        <v>15</v>
      </c>
      <c r="AH69" s="7">
        <v>-15</v>
      </c>
      <c r="AI69" s="7">
        <v>0</v>
      </c>
      <c r="AJ69" s="8">
        <v>1</v>
      </c>
      <c r="AK69" s="7">
        <v>0</v>
      </c>
      <c r="AL69" s="8">
        <v>0</v>
      </c>
      <c r="AM69" s="9">
        <v>0</v>
      </c>
      <c r="AN69" s="10">
        <f t="shared" si="1"/>
        <v>100</v>
      </c>
    </row>
    <row r="70" spans="1:40" ht="38.25" outlineLevel="4">
      <c r="A70" s="5" t="s">
        <v>339</v>
      </c>
      <c r="B70" s="6" t="s">
        <v>61</v>
      </c>
      <c r="C70" s="6" t="s">
        <v>1</v>
      </c>
      <c r="D70" s="6" t="s">
        <v>1</v>
      </c>
      <c r="E70" s="6"/>
      <c r="F70" s="6"/>
      <c r="G70" s="6"/>
      <c r="H70" s="6"/>
      <c r="I70" s="6"/>
      <c r="J70" s="6"/>
      <c r="K70" s="7">
        <v>0</v>
      </c>
      <c r="L70" s="7">
        <v>1394.63</v>
      </c>
      <c r="M70" s="7">
        <v>0</v>
      </c>
      <c r="N70" s="7">
        <v>0</v>
      </c>
      <c r="O70" s="7">
        <v>0</v>
      </c>
      <c r="P70" s="7">
        <v>0</v>
      </c>
      <c r="Q70" s="7">
        <v>0</v>
      </c>
      <c r="R70" s="7">
        <v>0</v>
      </c>
      <c r="S70" s="7">
        <v>0</v>
      </c>
      <c r="T70" s="7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225.05500000000001</v>
      </c>
      <c r="AE70" s="7">
        <v>0</v>
      </c>
      <c r="AF70" s="7">
        <v>0</v>
      </c>
      <c r="AG70" s="7">
        <v>225.05500000000001</v>
      </c>
      <c r="AH70" s="7">
        <v>-225.05500000000001</v>
      </c>
      <c r="AI70" s="7">
        <v>0</v>
      </c>
      <c r="AJ70" s="8">
        <v>0.1613725504255609</v>
      </c>
      <c r="AK70" s="7">
        <v>0</v>
      </c>
      <c r="AL70" s="8">
        <v>0</v>
      </c>
      <c r="AM70" s="9">
        <v>0</v>
      </c>
      <c r="AN70" s="10">
        <f t="shared" si="1"/>
        <v>16.137255042556088</v>
      </c>
    </row>
    <row r="71" spans="1:40" outlineLevel="5">
      <c r="A71" s="5" t="s">
        <v>413</v>
      </c>
      <c r="B71" s="6" t="s">
        <v>62</v>
      </c>
      <c r="C71" s="6" t="s">
        <v>1</v>
      </c>
      <c r="D71" s="6" t="s">
        <v>1</v>
      </c>
      <c r="E71" s="6"/>
      <c r="F71" s="6"/>
      <c r="G71" s="6"/>
      <c r="H71" s="6"/>
      <c r="I71" s="6"/>
      <c r="J71" s="6"/>
      <c r="K71" s="7">
        <v>0</v>
      </c>
      <c r="L71" s="7">
        <v>1394.63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0</v>
      </c>
      <c r="S71" s="7">
        <v>0</v>
      </c>
      <c r="T71" s="7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225.05500000000001</v>
      </c>
      <c r="AE71" s="7">
        <v>0</v>
      </c>
      <c r="AF71" s="7">
        <v>0</v>
      </c>
      <c r="AG71" s="7">
        <v>225.05500000000001</v>
      </c>
      <c r="AH71" s="7">
        <v>-225.05500000000001</v>
      </c>
      <c r="AI71" s="7">
        <v>0</v>
      </c>
      <c r="AJ71" s="8">
        <v>0.1613725504255609</v>
      </c>
      <c r="AK71" s="7">
        <v>0</v>
      </c>
      <c r="AL71" s="8">
        <v>0</v>
      </c>
      <c r="AM71" s="9">
        <v>0</v>
      </c>
      <c r="AN71" s="10">
        <f t="shared" si="1"/>
        <v>16.137255042556088</v>
      </c>
    </row>
    <row r="72" spans="1:40" ht="25.5" outlineLevel="5">
      <c r="A72" s="5" t="s">
        <v>414</v>
      </c>
      <c r="B72" s="6" t="s">
        <v>63</v>
      </c>
      <c r="C72" s="6" t="s">
        <v>1</v>
      </c>
      <c r="D72" s="6" t="s">
        <v>1</v>
      </c>
      <c r="E72" s="6"/>
      <c r="F72" s="6"/>
      <c r="G72" s="6"/>
      <c r="H72" s="6"/>
      <c r="I72" s="6"/>
      <c r="J72" s="6"/>
      <c r="K72" s="7">
        <v>0</v>
      </c>
      <c r="L72" s="7">
        <v>76</v>
      </c>
      <c r="M72" s="7">
        <v>0</v>
      </c>
      <c r="N72" s="7">
        <v>0</v>
      </c>
      <c r="O72" s="7">
        <v>0</v>
      </c>
      <c r="P72" s="7">
        <v>0</v>
      </c>
      <c r="Q72" s="7">
        <v>0</v>
      </c>
      <c r="R72" s="7">
        <v>0</v>
      </c>
      <c r="S72" s="7">
        <v>0</v>
      </c>
      <c r="T72" s="7">
        <v>0</v>
      </c>
      <c r="U72" s="7">
        <v>0</v>
      </c>
      <c r="V72" s="7">
        <v>0</v>
      </c>
      <c r="W72" s="7">
        <v>0</v>
      </c>
      <c r="X72" s="7">
        <v>0</v>
      </c>
      <c r="Y72" s="7">
        <v>0</v>
      </c>
      <c r="Z72" s="7">
        <v>0</v>
      </c>
      <c r="AA72" s="7">
        <v>0</v>
      </c>
      <c r="AB72" s="7">
        <v>0</v>
      </c>
      <c r="AC72" s="7">
        <v>0</v>
      </c>
      <c r="AD72" s="7">
        <v>50.6</v>
      </c>
      <c r="AE72" s="7">
        <v>0</v>
      </c>
      <c r="AF72" s="7">
        <v>0</v>
      </c>
      <c r="AG72" s="7">
        <v>50.6</v>
      </c>
      <c r="AH72" s="7">
        <v>-50.6</v>
      </c>
      <c r="AI72" s="7">
        <v>0</v>
      </c>
      <c r="AJ72" s="8">
        <v>0.66578947368421049</v>
      </c>
      <c r="AK72" s="7">
        <v>0</v>
      </c>
      <c r="AL72" s="8">
        <v>0</v>
      </c>
      <c r="AM72" s="9">
        <v>0</v>
      </c>
      <c r="AN72" s="10">
        <f t="shared" si="1"/>
        <v>66.578947368421055</v>
      </c>
    </row>
    <row r="73" spans="1:40" outlineLevel="1">
      <c r="A73" s="5" t="s">
        <v>343</v>
      </c>
      <c r="B73" s="6" t="s">
        <v>64</v>
      </c>
      <c r="C73" s="6" t="s">
        <v>1</v>
      </c>
      <c r="D73" s="6" t="s">
        <v>1</v>
      </c>
      <c r="E73" s="6"/>
      <c r="F73" s="6"/>
      <c r="G73" s="6"/>
      <c r="H73" s="6"/>
      <c r="I73" s="6"/>
      <c r="J73" s="6"/>
      <c r="K73" s="7">
        <v>0</v>
      </c>
      <c r="L73" s="7">
        <v>1896.72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0</v>
      </c>
      <c r="S73" s="7">
        <v>0</v>
      </c>
      <c r="T73" s="7">
        <v>0</v>
      </c>
      <c r="U73" s="7">
        <v>0</v>
      </c>
      <c r="V73" s="7">
        <v>0</v>
      </c>
      <c r="W73" s="7">
        <v>0</v>
      </c>
      <c r="X73" s="7">
        <v>0</v>
      </c>
      <c r="Y73" s="7">
        <v>0</v>
      </c>
      <c r="Z73" s="7">
        <v>0</v>
      </c>
      <c r="AA73" s="7">
        <v>0</v>
      </c>
      <c r="AB73" s="7">
        <v>0</v>
      </c>
      <c r="AC73" s="7">
        <v>0</v>
      </c>
      <c r="AD73" s="7">
        <v>1197.8820000000001</v>
      </c>
      <c r="AE73" s="7">
        <v>0</v>
      </c>
      <c r="AF73" s="7">
        <v>0</v>
      </c>
      <c r="AG73" s="7">
        <v>1197.8820000000001</v>
      </c>
      <c r="AH73" s="7">
        <v>-1197.8820000000001</v>
      </c>
      <c r="AI73" s="7">
        <v>0</v>
      </c>
      <c r="AJ73" s="8">
        <v>0.63155447298494238</v>
      </c>
      <c r="AK73" s="7">
        <v>0</v>
      </c>
      <c r="AL73" s="8">
        <v>0</v>
      </c>
      <c r="AM73" s="9">
        <v>0</v>
      </c>
      <c r="AN73" s="10">
        <f t="shared" si="1"/>
        <v>63.155447298494252</v>
      </c>
    </row>
    <row r="74" spans="1:40" ht="15" customHeight="1" outlineLevel="5">
      <c r="A74" s="5" t="s">
        <v>415</v>
      </c>
      <c r="B74" s="6" t="s">
        <v>65</v>
      </c>
      <c r="C74" s="6" t="s">
        <v>1</v>
      </c>
      <c r="D74" s="6" t="s">
        <v>1</v>
      </c>
      <c r="E74" s="6"/>
      <c r="F74" s="6"/>
      <c r="G74" s="6"/>
      <c r="H74" s="6"/>
      <c r="I74" s="6"/>
      <c r="J74" s="6"/>
      <c r="K74" s="7">
        <v>0</v>
      </c>
      <c r="L74" s="7">
        <v>1896.72</v>
      </c>
      <c r="M74" s="7">
        <v>0</v>
      </c>
      <c r="N74" s="7">
        <v>0</v>
      </c>
      <c r="O74" s="7">
        <v>0</v>
      </c>
      <c r="P74" s="7">
        <v>0</v>
      </c>
      <c r="Q74" s="7">
        <v>0</v>
      </c>
      <c r="R74" s="7">
        <v>0</v>
      </c>
      <c r="S74" s="7">
        <v>0</v>
      </c>
      <c r="T74" s="7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1197.8820000000001</v>
      </c>
      <c r="AE74" s="7">
        <v>0</v>
      </c>
      <c r="AF74" s="7">
        <v>0</v>
      </c>
      <c r="AG74" s="7">
        <v>1197.8820000000001</v>
      </c>
      <c r="AH74" s="7">
        <v>-1197.8820000000001</v>
      </c>
      <c r="AI74" s="7">
        <v>0</v>
      </c>
      <c r="AJ74" s="8">
        <v>0.63155447298494238</v>
      </c>
      <c r="AK74" s="7">
        <v>0</v>
      </c>
      <c r="AL74" s="8">
        <v>0</v>
      </c>
      <c r="AM74" s="9">
        <v>0</v>
      </c>
      <c r="AN74" s="10">
        <f t="shared" si="1"/>
        <v>63.155447298494252</v>
      </c>
    </row>
    <row r="75" spans="1:40" ht="38.25">
      <c r="A75" s="17" t="s">
        <v>416</v>
      </c>
      <c r="B75" s="18" t="s">
        <v>66</v>
      </c>
      <c r="C75" s="18" t="s">
        <v>1</v>
      </c>
      <c r="D75" s="18" t="s">
        <v>1</v>
      </c>
      <c r="E75" s="18"/>
      <c r="F75" s="18"/>
      <c r="G75" s="18"/>
      <c r="H75" s="18"/>
      <c r="I75" s="18"/>
      <c r="J75" s="18"/>
      <c r="K75" s="19">
        <v>0</v>
      </c>
      <c r="L75" s="19">
        <v>104717.2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0</v>
      </c>
      <c r="U75" s="19">
        <v>0</v>
      </c>
      <c r="V75" s="19">
        <v>0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78487.899999999994</v>
      </c>
      <c r="AE75" s="19">
        <v>0</v>
      </c>
      <c r="AF75" s="19">
        <v>0</v>
      </c>
      <c r="AG75" s="19">
        <v>78487.906340000001</v>
      </c>
      <c r="AH75" s="19">
        <v>-78487.906340000001</v>
      </c>
      <c r="AI75" s="19">
        <v>0</v>
      </c>
      <c r="AJ75" s="20">
        <v>0.749522584064509</v>
      </c>
      <c r="AK75" s="19">
        <v>0</v>
      </c>
      <c r="AL75" s="20">
        <v>0</v>
      </c>
      <c r="AM75" s="21">
        <v>0</v>
      </c>
      <c r="AN75" s="22">
        <f t="shared" si="1"/>
        <v>74.952252352049129</v>
      </c>
    </row>
    <row r="76" spans="1:40" outlineLevel="1">
      <c r="A76" s="5" t="s">
        <v>417</v>
      </c>
      <c r="B76" s="6" t="s">
        <v>67</v>
      </c>
      <c r="C76" s="6" t="s">
        <v>1</v>
      </c>
      <c r="D76" s="6" t="s">
        <v>1</v>
      </c>
      <c r="E76" s="6"/>
      <c r="F76" s="6"/>
      <c r="G76" s="6"/>
      <c r="H76" s="6"/>
      <c r="I76" s="6"/>
      <c r="J76" s="6"/>
      <c r="K76" s="7">
        <v>0</v>
      </c>
      <c r="L76" s="7">
        <v>22875.3</v>
      </c>
      <c r="M76" s="7">
        <v>0</v>
      </c>
      <c r="N76" s="7">
        <v>0</v>
      </c>
      <c r="O76" s="7">
        <v>0</v>
      </c>
      <c r="P76" s="7">
        <v>0</v>
      </c>
      <c r="Q76" s="7">
        <v>0</v>
      </c>
      <c r="R76" s="7">
        <v>0</v>
      </c>
      <c r="S76" s="7">
        <v>0</v>
      </c>
      <c r="T76" s="7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16671.802950000001</v>
      </c>
      <c r="AE76" s="7">
        <v>0</v>
      </c>
      <c r="AF76" s="7">
        <v>0</v>
      </c>
      <c r="AG76" s="7">
        <v>16671.802950000001</v>
      </c>
      <c r="AH76" s="7">
        <v>-16671.802950000001</v>
      </c>
      <c r="AI76" s="7">
        <v>0</v>
      </c>
      <c r="AJ76" s="8">
        <v>0.72881242868945983</v>
      </c>
      <c r="AK76" s="7">
        <v>0</v>
      </c>
      <c r="AL76" s="8">
        <v>0</v>
      </c>
      <c r="AM76" s="9">
        <v>0</v>
      </c>
      <c r="AN76" s="10">
        <f t="shared" si="1"/>
        <v>72.881242868945989</v>
      </c>
    </row>
    <row r="77" spans="1:40" ht="15.75" customHeight="1" outlineLevel="4">
      <c r="A77" s="5" t="s">
        <v>360</v>
      </c>
      <c r="B77" s="6" t="s">
        <v>68</v>
      </c>
      <c r="C77" s="6" t="s">
        <v>1</v>
      </c>
      <c r="D77" s="6" t="s">
        <v>1</v>
      </c>
      <c r="E77" s="6"/>
      <c r="F77" s="6"/>
      <c r="G77" s="6"/>
      <c r="H77" s="6"/>
      <c r="I77" s="6"/>
      <c r="J77" s="6"/>
      <c r="K77" s="7">
        <v>0</v>
      </c>
      <c r="L77" s="7">
        <v>22222.9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0</v>
      </c>
      <c r="S77" s="7">
        <v>0</v>
      </c>
      <c r="T77" s="7">
        <v>0</v>
      </c>
      <c r="U77" s="7">
        <v>0</v>
      </c>
      <c r="V77" s="7">
        <v>0</v>
      </c>
      <c r="W77" s="7">
        <v>0</v>
      </c>
      <c r="X77" s="7">
        <v>0</v>
      </c>
      <c r="Y77" s="7">
        <v>0</v>
      </c>
      <c r="Z77" s="7">
        <v>0</v>
      </c>
      <c r="AA77" s="7">
        <v>0</v>
      </c>
      <c r="AB77" s="7">
        <v>0</v>
      </c>
      <c r="AC77" s="7">
        <v>0</v>
      </c>
      <c r="AD77" s="7">
        <v>16019.42895</v>
      </c>
      <c r="AE77" s="7">
        <v>0</v>
      </c>
      <c r="AF77" s="7">
        <v>0</v>
      </c>
      <c r="AG77" s="7">
        <v>16019.42895</v>
      </c>
      <c r="AH77" s="7">
        <v>-16019.42895</v>
      </c>
      <c r="AI77" s="7">
        <v>0</v>
      </c>
      <c r="AJ77" s="8">
        <v>0.72085231675433903</v>
      </c>
      <c r="AK77" s="7">
        <v>0</v>
      </c>
      <c r="AL77" s="8">
        <v>0</v>
      </c>
      <c r="AM77" s="9">
        <v>0</v>
      </c>
      <c r="AN77" s="10">
        <f t="shared" si="1"/>
        <v>72.085231675433889</v>
      </c>
    </row>
    <row r="78" spans="1:40" outlineLevel="6">
      <c r="A78" s="5" t="s">
        <v>418</v>
      </c>
      <c r="B78" s="6" t="s">
        <v>69</v>
      </c>
      <c r="C78" s="6" t="s">
        <v>1</v>
      </c>
      <c r="D78" s="6" t="s">
        <v>1</v>
      </c>
      <c r="E78" s="6"/>
      <c r="F78" s="6"/>
      <c r="G78" s="6"/>
      <c r="H78" s="6"/>
      <c r="I78" s="6"/>
      <c r="J78" s="6"/>
      <c r="K78" s="7">
        <v>0</v>
      </c>
      <c r="L78" s="7">
        <v>8101.8</v>
      </c>
      <c r="M78" s="7">
        <v>0</v>
      </c>
      <c r="N78" s="7">
        <v>0</v>
      </c>
      <c r="O78" s="7">
        <v>0</v>
      </c>
      <c r="P78" s="7">
        <v>0</v>
      </c>
      <c r="Q78" s="7">
        <v>0</v>
      </c>
      <c r="R78" s="7">
        <v>0</v>
      </c>
      <c r="S78" s="7">
        <v>0</v>
      </c>
      <c r="T78" s="7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5449.4852300000002</v>
      </c>
      <c r="AE78" s="7">
        <v>0</v>
      </c>
      <c r="AF78" s="7">
        <v>0</v>
      </c>
      <c r="AG78" s="7">
        <v>5449.4852300000002</v>
      </c>
      <c r="AH78" s="7">
        <v>-5449.4852300000002</v>
      </c>
      <c r="AI78" s="7">
        <v>0</v>
      </c>
      <c r="AJ78" s="8">
        <v>0.67262648176948336</v>
      </c>
      <c r="AK78" s="7">
        <v>0</v>
      </c>
      <c r="AL78" s="8">
        <v>0</v>
      </c>
      <c r="AM78" s="9">
        <v>0</v>
      </c>
      <c r="AN78" s="10">
        <f t="shared" si="1"/>
        <v>67.262648176948332</v>
      </c>
    </row>
    <row r="79" spans="1:40" ht="25.5" outlineLevel="6">
      <c r="A79" s="5" t="s">
        <v>352</v>
      </c>
      <c r="B79" s="6" t="s">
        <v>70</v>
      </c>
      <c r="C79" s="6" t="s">
        <v>1</v>
      </c>
      <c r="D79" s="6" t="s">
        <v>1</v>
      </c>
      <c r="E79" s="6"/>
      <c r="F79" s="6"/>
      <c r="G79" s="6"/>
      <c r="H79" s="6"/>
      <c r="I79" s="6"/>
      <c r="J79" s="6"/>
      <c r="K79" s="7">
        <v>0</v>
      </c>
      <c r="L79" s="7">
        <v>2300.8000000000002</v>
      </c>
      <c r="M79" s="7">
        <v>0</v>
      </c>
      <c r="N79" s="7">
        <v>0</v>
      </c>
      <c r="O79" s="7">
        <v>0</v>
      </c>
      <c r="P79" s="7">
        <v>0</v>
      </c>
      <c r="Q79" s="7">
        <v>0</v>
      </c>
      <c r="R79" s="7">
        <v>0</v>
      </c>
      <c r="S79" s="7">
        <v>0</v>
      </c>
      <c r="T79" s="7">
        <v>0</v>
      </c>
      <c r="U79" s="7">
        <v>0</v>
      </c>
      <c r="V79" s="7">
        <v>0</v>
      </c>
      <c r="W79" s="7">
        <v>0</v>
      </c>
      <c r="X79" s="7">
        <v>0</v>
      </c>
      <c r="Y79" s="7">
        <v>0</v>
      </c>
      <c r="Z79" s="7">
        <v>0</v>
      </c>
      <c r="AA79" s="7">
        <v>0</v>
      </c>
      <c r="AB79" s="7">
        <v>0</v>
      </c>
      <c r="AC79" s="7">
        <v>0</v>
      </c>
      <c r="AD79" s="7">
        <v>1974.835</v>
      </c>
      <c r="AE79" s="7">
        <v>0</v>
      </c>
      <c r="AF79" s="7">
        <v>0</v>
      </c>
      <c r="AG79" s="7">
        <v>1974.835</v>
      </c>
      <c r="AH79" s="7">
        <v>-1974.835</v>
      </c>
      <c r="AI79" s="7">
        <v>0</v>
      </c>
      <c r="AJ79" s="8">
        <v>0.85832536509040336</v>
      </c>
      <c r="AK79" s="7">
        <v>0</v>
      </c>
      <c r="AL79" s="8">
        <v>0</v>
      </c>
      <c r="AM79" s="9">
        <v>0</v>
      </c>
      <c r="AN79" s="10">
        <f t="shared" si="1"/>
        <v>85.832536509040324</v>
      </c>
    </row>
    <row r="80" spans="1:40" outlineLevel="6">
      <c r="A80" s="5" t="s">
        <v>419</v>
      </c>
      <c r="B80" s="6" t="s">
        <v>71</v>
      </c>
      <c r="C80" s="6" t="s">
        <v>1</v>
      </c>
      <c r="D80" s="6" t="s">
        <v>1</v>
      </c>
      <c r="E80" s="6"/>
      <c r="F80" s="6"/>
      <c r="G80" s="6"/>
      <c r="H80" s="6"/>
      <c r="I80" s="6"/>
      <c r="J80" s="6"/>
      <c r="K80" s="7">
        <v>0</v>
      </c>
      <c r="L80" s="7">
        <v>9006.5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6418.0737200000003</v>
      </c>
      <c r="AE80" s="7">
        <v>0</v>
      </c>
      <c r="AF80" s="7">
        <v>0</v>
      </c>
      <c r="AG80" s="7">
        <v>6418.0737200000003</v>
      </c>
      <c r="AH80" s="7">
        <v>-6418.0737200000003</v>
      </c>
      <c r="AI80" s="7">
        <v>0</v>
      </c>
      <c r="AJ80" s="8">
        <v>0.71260464331316276</v>
      </c>
      <c r="AK80" s="7">
        <v>0</v>
      </c>
      <c r="AL80" s="8">
        <v>0</v>
      </c>
      <c r="AM80" s="9">
        <v>0</v>
      </c>
      <c r="AN80" s="10">
        <f t="shared" si="1"/>
        <v>71.260464331316271</v>
      </c>
    </row>
    <row r="81" spans="1:40" ht="25.5" outlineLevel="6">
      <c r="A81" s="5" t="s">
        <v>352</v>
      </c>
      <c r="B81" s="6" t="s">
        <v>72</v>
      </c>
      <c r="C81" s="6" t="s">
        <v>1</v>
      </c>
      <c r="D81" s="6" t="s">
        <v>1</v>
      </c>
      <c r="E81" s="6"/>
      <c r="F81" s="6"/>
      <c r="G81" s="6"/>
      <c r="H81" s="6"/>
      <c r="I81" s="6"/>
      <c r="J81" s="6"/>
      <c r="K81" s="7">
        <v>0</v>
      </c>
      <c r="L81" s="7">
        <v>2563.6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7">
        <v>0</v>
      </c>
      <c r="S81" s="7">
        <v>0</v>
      </c>
      <c r="T81" s="7">
        <v>0</v>
      </c>
      <c r="U81" s="7">
        <v>0</v>
      </c>
      <c r="V81" s="7">
        <v>0</v>
      </c>
      <c r="W81" s="7">
        <v>0</v>
      </c>
      <c r="X81" s="7">
        <v>0</v>
      </c>
      <c r="Y81" s="7">
        <v>0</v>
      </c>
      <c r="Z81" s="7">
        <v>0</v>
      </c>
      <c r="AA81" s="7">
        <v>0</v>
      </c>
      <c r="AB81" s="7">
        <v>0</v>
      </c>
      <c r="AC81" s="7">
        <v>0</v>
      </c>
      <c r="AD81" s="7">
        <v>2177.0349999999999</v>
      </c>
      <c r="AE81" s="7">
        <v>0</v>
      </c>
      <c r="AF81" s="7">
        <v>0</v>
      </c>
      <c r="AG81" s="7">
        <v>2177.0349999999999</v>
      </c>
      <c r="AH81" s="7">
        <v>-2177.0349999999999</v>
      </c>
      <c r="AI81" s="7">
        <v>0</v>
      </c>
      <c r="AJ81" s="8">
        <v>0.84921009517865498</v>
      </c>
      <c r="AK81" s="7">
        <v>0</v>
      </c>
      <c r="AL81" s="8">
        <v>0</v>
      </c>
      <c r="AM81" s="9">
        <v>0</v>
      </c>
      <c r="AN81" s="10">
        <f t="shared" si="1"/>
        <v>84.9210095178655</v>
      </c>
    </row>
    <row r="82" spans="1:40" ht="25.5" outlineLevel="6">
      <c r="A82" s="5" t="s">
        <v>353</v>
      </c>
      <c r="B82" s="6" t="s">
        <v>73</v>
      </c>
      <c r="C82" s="6" t="s">
        <v>1</v>
      </c>
      <c r="D82" s="6" t="s">
        <v>1</v>
      </c>
      <c r="E82" s="6"/>
      <c r="F82" s="6"/>
      <c r="G82" s="6"/>
      <c r="H82" s="6"/>
      <c r="I82" s="6"/>
      <c r="J82" s="6"/>
      <c r="K82" s="7">
        <v>0</v>
      </c>
      <c r="L82" s="7">
        <v>250.2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8">
        <v>0</v>
      </c>
      <c r="AK82" s="7">
        <v>0</v>
      </c>
      <c r="AL82" s="8">
        <v>0</v>
      </c>
      <c r="AM82" s="9">
        <v>0</v>
      </c>
      <c r="AN82" s="10">
        <f t="shared" si="1"/>
        <v>0</v>
      </c>
    </row>
    <row r="83" spans="1:40" outlineLevel="4">
      <c r="A83" s="5" t="s">
        <v>420</v>
      </c>
      <c r="B83" s="6" t="s">
        <v>74</v>
      </c>
      <c r="C83" s="6" t="s">
        <v>1</v>
      </c>
      <c r="D83" s="6" t="s">
        <v>1</v>
      </c>
      <c r="E83" s="6"/>
      <c r="F83" s="6"/>
      <c r="G83" s="6"/>
      <c r="H83" s="6"/>
      <c r="I83" s="6"/>
      <c r="J83" s="6"/>
      <c r="K83" s="7">
        <v>0</v>
      </c>
      <c r="L83" s="7">
        <v>285</v>
      </c>
      <c r="M83" s="7">
        <v>0</v>
      </c>
      <c r="N83" s="7">
        <v>0</v>
      </c>
      <c r="O83" s="7">
        <v>0</v>
      </c>
      <c r="P83" s="7">
        <v>0</v>
      </c>
      <c r="Q83" s="7">
        <v>0</v>
      </c>
      <c r="R83" s="7">
        <v>0</v>
      </c>
      <c r="S83" s="7">
        <v>0</v>
      </c>
      <c r="T83" s="7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285</v>
      </c>
      <c r="AE83" s="7">
        <v>0</v>
      </c>
      <c r="AF83" s="7">
        <v>0</v>
      </c>
      <c r="AG83" s="7">
        <v>285</v>
      </c>
      <c r="AH83" s="7">
        <v>-285</v>
      </c>
      <c r="AI83" s="7">
        <v>0</v>
      </c>
      <c r="AJ83" s="8">
        <v>1</v>
      </c>
      <c r="AK83" s="7">
        <v>0</v>
      </c>
      <c r="AL83" s="8">
        <v>0</v>
      </c>
      <c r="AM83" s="9">
        <v>0</v>
      </c>
      <c r="AN83" s="10">
        <f t="shared" si="1"/>
        <v>100</v>
      </c>
    </row>
    <row r="84" spans="1:40" ht="25.5" outlineLevel="5">
      <c r="A84" s="5" t="s">
        <v>421</v>
      </c>
      <c r="B84" s="6" t="s">
        <v>75</v>
      </c>
      <c r="C84" s="6" t="s">
        <v>1</v>
      </c>
      <c r="D84" s="6" t="s">
        <v>1</v>
      </c>
      <c r="E84" s="6"/>
      <c r="F84" s="6"/>
      <c r="G84" s="6"/>
      <c r="H84" s="6"/>
      <c r="I84" s="6"/>
      <c r="J84" s="6"/>
      <c r="K84" s="7">
        <v>0</v>
      </c>
      <c r="L84" s="7">
        <v>285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285</v>
      </c>
      <c r="AE84" s="7">
        <v>0</v>
      </c>
      <c r="AF84" s="7">
        <v>0</v>
      </c>
      <c r="AG84" s="7">
        <v>285</v>
      </c>
      <c r="AH84" s="7">
        <v>-285</v>
      </c>
      <c r="AI84" s="7">
        <v>0</v>
      </c>
      <c r="AJ84" s="8">
        <v>1</v>
      </c>
      <c r="AK84" s="7">
        <v>0</v>
      </c>
      <c r="AL84" s="8">
        <v>0</v>
      </c>
      <c r="AM84" s="9">
        <v>0</v>
      </c>
      <c r="AN84" s="10">
        <f t="shared" si="1"/>
        <v>100</v>
      </c>
    </row>
    <row r="85" spans="1:40" outlineLevel="5">
      <c r="A85" s="5" t="s">
        <v>422</v>
      </c>
      <c r="B85" s="6" t="s">
        <v>76</v>
      </c>
      <c r="C85" s="6" t="s">
        <v>1</v>
      </c>
      <c r="D85" s="6" t="s">
        <v>1</v>
      </c>
      <c r="E85" s="6"/>
      <c r="F85" s="6"/>
      <c r="G85" s="6"/>
      <c r="H85" s="6"/>
      <c r="I85" s="6"/>
      <c r="J85" s="6"/>
      <c r="K85" s="7">
        <v>0</v>
      </c>
      <c r="L85" s="7">
        <v>67.400000000000006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67.373999999999995</v>
      </c>
      <c r="AE85" s="7">
        <v>0</v>
      </c>
      <c r="AF85" s="7">
        <v>0</v>
      </c>
      <c r="AG85" s="7">
        <v>67.373999999999995</v>
      </c>
      <c r="AH85" s="7">
        <v>-67.373999999999995</v>
      </c>
      <c r="AI85" s="7">
        <v>0</v>
      </c>
      <c r="AJ85" s="8">
        <v>0.99961424332344218</v>
      </c>
      <c r="AK85" s="7">
        <v>0</v>
      </c>
      <c r="AL85" s="8">
        <v>0</v>
      </c>
      <c r="AM85" s="9">
        <v>0</v>
      </c>
      <c r="AN85" s="10">
        <f t="shared" si="1"/>
        <v>99.961424332344194</v>
      </c>
    </row>
    <row r="86" spans="1:40" outlineLevel="2">
      <c r="A86" s="5" t="s">
        <v>423</v>
      </c>
      <c r="B86" s="6" t="s">
        <v>77</v>
      </c>
      <c r="C86" s="6" t="s">
        <v>1</v>
      </c>
      <c r="D86" s="6" t="s">
        <v>1</v>
      </c>
      <c r="E86" s="6"/>
      <c r="F86" s="6"/>
      <c r="G86" s="6"/>
      <c r="H86" s="6"/>
      <c r="I86" s="6"/>
      <c r="J86" s="6"/>
      <c r="K86" s="7">
        <v>0</v>
      </c>
      <c r="L86" s="7">
        <v>300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300</v>
      </c>
      <c r="AE86" s="7">
        <v>0</v>
      </c>
      <c r="AF86" s="7">
        <v>0</v>
      </c>
      <c r="AG86" s="7">
        <v>300</v>
      </c>
      <c r="AH86" s="7">
        <v>-300</v>
      </c>
      <c r="AI86" s="7">
        <v>0</v>
      </c>
      <c r="AJ86" s="8">
        <v>1</v>
      </c>
      <c r="AK86" s="7">
        <v>0</v>
      </c>
      <c r="AL86" s="8">
        <v>0</v>
      </c>
      <c r="AM86" s="9">
        <v>0</v>
      </c>
      <c r="AN86" s="10">
        <f t="shared" si="1"/>
        <v>100</v>
      </c>
    </row>
    <row r="87" spans="1:40" outlineLevel="3">
      <c r="A87" s="5" t="s">
        <v>424</v>
      </c>
      <c r="B87" s="6" t="s">
        <v>78</v>
      </c>
      <c r="C87" s="6" t="s">
        <v>1</v>
      </c>
      <c r="D87" s="6" t="s">
        <v>1</v>
      </c>
      <c r="E87" s="6"/>
      <c r="F87" s="6"/>
      <c r="G87" s="6"/>
      <c r="H87" s="6"/>
      <c r="I87" s="6"/>
      <c r="J87" s="6"/>
      <c r="K87" s="7">
        <v>0</v>
      </c>
      <c r="L87" s="7">
        <v>300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300</v>
      </c>
      <c r="AE87" s="7">
        <v>0</v>
      </c>
      <c r="AF87" s="7">
        <v>0</v>
      </c>
      <c r="AG87" s="7">
        <v>300</v>
      </c>
      <c r="AH87" s="7">
        <v>-300</v>
      </c>
      <c r="AI87" s="7">
        <v>0</v>
      </c>
      <c r="AJ87" s="8">
        <v>1</v>
      </c>
      <c r="AK87" s="7">
        <v>0</v>
      </c>
      <c r="AL87" s="8">
        <v>0</v>
      </c>
      <c r="AM87" s="9">
        <v>0</v>
      </c>
      <c r="AN87" s="10">
        <f t="shared" si="1"/>
        <v>100</v>
      </c>
    </row>
    <row r="88" spans="1:40" outlineLevel="5">
      <c r="A88" s="5" t="s">
        <v>425</v>
      </c>
      <c r="B88" s="6" t="s">
        <v>79</v>
      </c>
      <c r="C88" s="6" t="s">
        <v>1</v>
      </c>
      <c r="D88" s="6" t="s">
        <v>1</v>
      </c>
      <c r="E88" s="6"/>
      <c r="F88" s="6"/>
      <c r="G88" s="6"/>
      <c r="H88" s="6"/>
      <c r="I88" s="6"/>
      <c r="J88" s="6"/>
      <c r="K88" s="7">
        <v>0</v>
      </c>
      <c r="L88" s="7">
        <v>300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300</v>
      </c>
      <c r="AE88" s="7">
        <v>0</v>
      </c>
      <c r="AF88" s="7">
        <v>0</v>
      </c>
      <c r="AG88" s="7">
        <v>300</v>
      </c>
      <c r="AH88" s="7">
        <v>-300</v>
      </c>
      <c r="AI88" s="7">
        <v>0</v>
      </c>
      <c r="AJ88" s="8">
        <v>1</v>
      </c>
      <c r="AK88" s="7">
        <v>0</v>
      </c>
      <c r="AL88" s="8">
        <v>0</v>
      </c>
      <c r="AM88" s="9">
        <v>0</v>
      </c>
      <c r="AN88" s="10">
        <f t="shared" si="1"/>
        <v>100</v>
      </c>
    </row>
    <row r="89" spans="1:40" outlineLevel="1">
      <c r="A89" s="5" t="s">
        <v>426</v>
      </c>
      <c r="B89" s="6" t="s">
        <v>80</v>
      </c>
      <c r="C89" s="6" t="s">
        <v>1</v>
      </c>
      <c r="D89" s="6" t="s">
        <v>1</v>
      </c>
      <c r="E89" s="6"/>
      <c r="F89" s="6"/>
      <c r="G89" s="6"/>
      <c r="H89" s="6"/>
      <c r="I89" s="6"/>
      <c r="J89" s="6"/>
      <c r="K89" s="7">
        <v>0</v>
      </c>
      <c r="L89" s="7">
        <v>69638.8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51855.146030000004</v>
      </c>
      <c r="AE89" s="7">
        <v>0</v>
      </c>
      <c r="AF89" s="7">
        <v>0</v>
      </c>
      <c r="AG89" s="7">
        <v>51855.146030000004</v>
      </c>
      <c r="AH89" s="7">
        <v>-51855.146030000004</v>
      </c>
      <c r="AI89" s="7">
        <v>0</v>
      </c>
      <c r="AJ89" s="8">
        <v>0.74463009170175243</v>
      </c>
      <c r="AK89" s="7">
        <v>0</v>
      </c>
      <c r="AL89" s="8">
        <v>0</v>
      </c>
      <c r="AM89" s="9">
        <v>0</v>
      </c>
      <c r="AN89" s="10">
        <f t="shared" si="1"/>
        <v>74.463009170175255</v>
      </c>
    </row>
    <row r="90" spans="1:40" ht="15.75" customHeight="1" outlineLevel="4">
      <c r="A90" s="5" t="s">
        <v>360</v>
      </c>
      <c r="B90" s="6" t="s">
        <v>81</v>
      </c>
      <c r="C90" s="6" t="s">
        <v>1</v>
      </c>
      <c r="D90" s="6" t="s">
        <v>1</v>
      </c>
      <c r="E90" s="6"/>
      <c r="F90" s="6"/>
      <c r="G90" s="6"/>
      <c r="H90" s="6"/>
      <c r="I90" s="6"/>
      <c r="J90" s="6"/>
      <c r="K90" s="7">
        <v>0</v>
      </c>
      <c r="L90" s="7">
        <v>68347.199999999997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50841.644590000004</v>
      </c>
      <c r="AE90" s="7">
        <v>0</v>
      </c>
      <c r="AF90" s="7">
        <v>0</v>
      </c>
      <c r="AG90" s="7">
        <v>50841.644590000004</v>
      </c>
      <c r="AH90" s="7">
        <v>-50841.644590000004</v>
      </c>
      <c r="AI90" s="7">
        <v>0</v>
      </c>
      <c r="AJ90" s="8">
        <v>0.74387311535805412</v>
      </c>
      <c r="AK90" s="7">
        <v>0</v>
      </c>
      <c r="AL90" s="8">
        <v>0</v>
      </c>
      <c r="AM90" s="9">
        <v>0</v>
      </c>
      <c r="AN90" s="10">
        <f t="shared" si="1"/>
        <v>74.387311535805424</v>
      </c>
    </row>
    <row r="91" spans="1:40" outlineLevel="6">
      <c r="A91" s="5" t="s">
        <v>376</v>
      </c>
      <c r="B91" s="6" t="s">
        <v>82</v>
      </c>
      <c r="C91" s="6" t="s">
        <v>1</v>
      </c>
      <c r="D91" s="6" t="s">
        <v>1</v>
      </c>
      <c r="E91" s="6"/>
      <c r="F91" s="6"/>
      <c r="G91" s="6"/>
      <c r="H91" s="6"/>
      <c r="I91" s="6"/>
      <c r="J91" s="6"/>
      <c r="K91" s="7">
        <v>0</v>
      </c>
      <c r="L91" s="7">
        <v>31684.799999999999</v>
      </c>
      <c r="M91" s="7">
        <v>0</v>
      </c>
      <c r="N91" s="7">
        <v>0</v>
      </c>
      <c r="O91" s="7">
        <v>0</v>
      </c>
      <c r="P91" s="7">
        <v>0</v>
      </c>
      <c r="Q91" s="7">
        <v>0</v>
      </c>
      <c r="R91" s="7">
        <v>0</v>
      </c>
      <c r="S91" s="7">
        <v>0</v>
      </c>
      <c r="T91" s="7">
        <v>0</v>
      </c>
      <c r="U91" s="7">
        <v>0</v>
      </c>
      <c r="V91" s="7">
        <v>0</v>
      </c>
      <c r="W91" s="7">
        <v>0</v>
      </c>
      <c r="X91" s="7">
        <v>0</v>
      </c>
      <c r="Y91" s="7">
        <v>0</v>
      </c>
      <c r="Z91" s="7">
        <v>0</v>
      </c>
      <c r="AA91" s="7">
        <v>0</v>
      </c>
      <c r="AB91" s="7">
        <v>0</v>
      </c>
      <c r="AC91" s="7">
        <v>0</v>
      </c>
      <c r="AD91" s="7">
        <v>25760.910680000001</v>
      </c>
      <c r="AE91" s="7">
        <v>0</v>
      </c>
      <c r="AF91" s="7">
        <v>0</v>
      </c>
      <c r="AG91" s="7">
        <v>25760.910680000001</v>
      </c>
      <c r="AH91" s="7">
        <v>-25760.910680000001</v>
      </c>
      <c r="AI91" s="7">
        <v>0</v>
      </c>
      <c r="AJ91" s="8">
        <v>0.8130368719385952</v>
      </c>
      <c r="AK91" s="7">
        <v>0</v>
      </c>
      <c r="AL91" s="8">
        <v>0</v>
      </c>
      <c r="AM91" s="9">
        <v>0</v>
      </c>
      <c r="AN91" s="10">
        <f t="shared" si="1"/>
        <v>81.303687193859517</v>
      </c>
    </row>
    <row r="92" spans="1:40" ht="25.5" outlineLevel="6">
      <c r="A92" s="5" t="s">
        <v>352</v>
      </c>
      <c r="B92" s="6" t="s">
        <v>83</v>
      </c>
      <c r="C92" s="6" t="s">
        <v>1</v>
      </c>
      <c r="D92" s="6" t="s">
        <v>1</v>
      </c>
      <c r="E92" s="6"/>
      <c r="F92" s="6"/>
      <c r="G92" s="6"/>
      <c r="H92" s="6"/>
      <c r="I92" s="6"/>
      <c r="J92" s="6"/>
      <c r="K92" s="7">
        <v>0</v>
      </c>
      <c r="L92" s="7">
        <v>10345.1</v>
      </c>
      <c r="M92" s="7">
        <v>0</v>
      </c>
      <c r="N92" s="7">
        <v>0</v>
      </c>
      <c r="O92" s="7">
        <v>0</v>
      </c>
      <c r="P92" s="7">
        <v>0</v>
      </c>
      <c r="Q92" s="7">
        <v>0</v>
      </c>
      <c r="R92" s="7">
        <v>0</v>
      </c>
      <c r="S92" s="7">
        <v>0</v>
      </c>
      <c r="T92" s="7">
        <v>0</v>
      </c>
      <c r="U92" s="7">
        <v>0</v>
      </c>
      <c r="V92" s="7">
        <v>0</v>
      </c>
      <c r="W92" s="7">
        <v>0</v>
      </c>
      <c r="X92" s="7">
        <v>0</v>
      </c>
      <c r="Y92" s="7">
        <v>0</v>
      </c>
      <c r="Z92" s="7">
        <v>0</v>
      </c>
      <c r="AA92" s="7">
        <v>0</v>
      </c>
      <c r="AB92" s="7">
        <v>0</v>
      </c>
      <c r="AC92" s="7">
        <v>0</v>
      </c>
      <c r="AD92" s="7">
        <v>7155.0634</v>
      </c>
      <c r="AE92" s="7">
        <v>0</v>
      </c>
      <c r="AF92" s="7">
        <v>0</v>
      </c>
      <c r="AG92" s="7">
        <v>7155.0634</v>
      </c>
      <c r="AH92" s="7">
        <v>-7155.0634</v>
      </c>
      <c r="AI92" s="7">
        <v>0</v>
      </c>
      <c r="AJ92" s="8">
        <v>0.69163791553489096</v>
      </c>
      <c r="AK92" s="7">
        <v>0</v>
      </c>
      <c r="AL92" s="8">
        <v>0</v>
      </c>
      <c r="AM92" s="9">
        <v>0</v>
      </c>
      <c r="AN92" s="10">
        <f t="shared" si="1"/>
        <v>69.163791553489091</v>
      </c>
    </row>
    <row r="93" spans="1:40" outlineLevel="6">
      <c r="A93" s="5" t="s">
        <v>427</v>
      </c>
      <c r="B93" s="6" t="s">
        <v>84</v>
      </c>
      <c r="C93" s="6" t="s">
        <v>1</v>
      </c>
      <c r="D93" s="6" t="s">
        <v>1</v>
      </c>
      <c r="E93" s="6"/>
      <c r="F93" s="6"/>
      <c r="G93" s="6"/>
      <c r="H93" s="6"/>
      <c r="I93" s="6"/>
      <c r="J93" s="6"/>
      <c r="K93" s="7">
        <v>0</v>
      </c>
      <c r="L93" s="7">
        <v>20159.400000000001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12811.464910000001</v>
      </c>
      <c r="AE93" s="7">
        <v>0</v>
      </c>
      <c r="AF93" s="7">
        <v>0</v>
      </c>
      <c r="AG93" s="7">
        <v>12811.464910000001</v>
      </c>
      <c r="AH93" s="7">
        <v>-12811.464910000001</v>
      </c>
      <c r="AI93" s="7">
        <v>0</v>
      </c>
      <c r="AJ93" s="8">
        <v>0.63550824478903145</v>
      </c>
      <c r="AK93" s="7">
        <v>0</v>
      </c>
      <c r="AL93" s="8">
        <v>0</v>
      </c>
      <c r="AM93" s="9">
        <v>0</v>
      </c>
      <c r="AN93" s="10">
        <f t="shared" si="1"/>
        <v>63.550824478903145</v>
      </c>
    </row>
    <row r="94" spans="1:40" ht="25.5" outlineLevel="6">
      <c r="A94" s="5" t="s">
        <v>352</v>
      </c>
      <c r="B94" s="6" t="s">
        <v>85</v>
      </c>
      <c r="C94" s="6" t="s">
        <v>1</v>
      </c>
      <c r="D94" s="6" t="s">
        <v>1</v>
      </c>
      <c r="E94" s="6"/>
      <c r="F94" s="6"/>
      <c r="G94" s="6"/>
      <c r="H94" s="6"/>
      <c r="I94" s="6"/>
      <c r="J94" s="6"/>
      <c r="K94" s="7">
        <v>0</v>
      </c>
      <c r="L94" s="7">
        <v>6157.9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5114.2056000000002</v>
      </c>
      <c r="AE94" s="7">
        <v>0</v>
      </c>
      <c r="AF94" s="7">
        <v>0</v>
      </c>
      <c r="AG94" s="7">
        <v>5114.2056000000002</v>
      </c>
      <c r="AH94" s="7">
        <v>-5114.2056000000002</v>
      </c>
      <c r="AI94" s="7">
        <v>0</v>
      </c>
      <c r="AJ94" s="8">
        <v>0.83051131067409345</v>
      </c>
      <c r="AK94" s="7">
        <v>0</v>
      </c>
      <c r="AL94" s="8">
        <v>0</v>
      </c>
      <c r="AM94" s="9">
        <v>0</v>
      </c>
      <c r="AN94" s="10">
        <f t="shared" si="1"/>
        <v>83.051131067409358</v>
      </c>
    </row>
    <row r="95" spans="1:40" outlineLevel="4">
      <c r="A95" s="5" t="s">
        <v>420</v>
      </c>
      <c r="B95" s="6" t="s">
        <v>86</v>
      </c>
      <c r="C95" s="6" t="s">
        <v>1</v>
      </c>
      <c r="D95" s="6" t="s">
        <v>1</v>
      </c>
      <c r="E95" s="6"/>
      <c r="F95" s="6"/>
      <c r="G95" s="6"/>
      <c r="H95" s="6"/>
      <c r="I95" s="6"/>
      <c r="J95" s="6"/>
      <c r="K95" s="7">
        <v>0</v>
      </c>
      <c r="L95" s="7">
        <v>1092.5999999999999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1013.50144</v>
      </c>
      <c r="AE95" s="7">
        <v>0</v>
      </c>
      <c r="AF95" s="7">
        <v>0</v>
      </c>
      <c r="AG95" s="7">
        <v>1013.50144</v>
      </c>
      <c r="AH95" s="7">
        <v>-1013.50144</v>
      </c>
      <c r="AI95" s="7">
        <v>0</v>
      </c>
      <c r="AJ95" s="8">
        <v>0.92760519860882296</v>
      </c>
      <c r="AK95" s="7">
        <v>0</v>
      </c>
      <c r="AL95" s="8">
        <v>0</v>
      </c>
      <c r="AM95" s="9">
        <v>0</v>
      </c>
      <c r="AN95" s="10">
        <f t="shared" si="1"/>
        <v>92.760519860882312</v>
      </c>
    </row>
    <row r="96" spans="1:40" ht="38.25" outlineLevel="5">
      <c r="A96" s="5" t="s">
        <v>428</v>
      </c>
      <c r="B96" s="6" t="s">
        <v>87</v>
      </c>
      <c r="C96" s="6" t="s">
        <v>1</v>
      </c>
      <c r="D96" s="6" t="s">
        <v>1</v>
      </c>
      <c r="E96" s="6"/>
      <c r="F96" s="6"/>
      <c r="G96" s="6"/>
      <c r="H96" s="6"/>
      <c r="I96" s="6"/>
      <c r="J96" s="6"/>
      <c r="K96" s="7">
        <v>0</v>
      </c>
      <c r="L96" s="7">
        <v>392.2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392.2</v>
      </c>
      <c r="AE96" s="7">
        <v>0</v>
      </c>
      <c r="AF96" s="7">
        <v>0</v>
      </c>
      <c r="AG96" s="7">
        <v>392.2</v>
      </c>
      <c r="AH96" s="7">
        <v>-392.2</v>
      </c>
      <c r="AI96" s="7">
        <v>0</v>
      </c>
      <c r="AJ96" s="8">
        <v>1</v>
      </c>
      <c r="AK96" s="7">
        <v>0</v>
      </c>
      <c r="AL96" s="8">
        <v>0</v>
      </c>
      <c r="AM96" s="9">
        <v>0</v>
      </c>
      <c r="AN96" s="10">
        <f t="shared" si="1"/>
        <v>100</v>
      </c>
    </row>
    <row r="97" spans="1:40" ht="38.25" outlineLevel="5">
      <c r="A97" s="5" t="s">
        <v>429</v>
      </c>
      <c r="B97" s="6" t="s">
        <v>88</v>
      </c>
      <c r="C97" s="6" t="s">
        <v>1</v>
      </c>
      <c r="D97" s="6" t="s">
        <v>1</v>
      </c>
      <c r="E97" s="6"/>
      <c r="F97" s="6"/>
      <c r="G97" s="6"/>
      <c r="H97" s="6"/>
      <c r="I97" s="6"/>
      <c r="J97" s="6"/>
      <c r="K97" s="7">
        <v>0</v>
      </c>
      <c r="L97" s="7">
        <v>130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130</v>
      </c>
      <c r="AE97" s="7">
        <v>0</v>
      </c>
      <c r="AF97" s="7">
        <v>0</v>
      </c>
      <c r="AG97" s="7">
        <v>130</v>
      </c>
      <c r="AH97" s="7">
        <v>-130</v>
      </c>
      <c r="AI97" s="7">
        <v>0</v>
      </c>
      <c r="AJ97" s="8">
        <v>1</v>
      </c>
      <c r="AK97" s="7">
        <v>0</v>
      </c>
      <c r="AL97" s="8">
        <v>0</v>
      </c>
      <c r="AM97" s="9">
        <v>0</v>
      </c>
      <c r="AN97" s="10">
        <f t="shared" si="1"/>
        <v>100</v>
      </c>
    </row>
    <row r="98" spans="1:40" ht="25.5" outlineLevel="5">
      <c r="A98" s="5" t="s">
        <v>421</v>
      </c>
      <c r="B98" s="6" t="s">
        <v>89</v>
      </c>
      <c r="C98" s="6" t="s">
        <v>1</v>
      </c>
      <c r="D98" s="6" t="s">
        <v>1</v>
      </c>
      <c r="E98" s="6"/>
      <c r="F98" s="6"/>
      <c r="G98" s="6"/>
      <c r="H98" s="6"/>
      <c r="I98" s="6"/>
      <c r="J98" s="6"/>
      <c r="K98" s="7">
        <v>0</v>
      </c>
      <c r="L98" s="7">
        <v>570.4</v>
      </c>
      <c r="M98" s="7">
        <v>0</v>
      </c>
      <c r="N98" s="7">
        <v>0</v>
      </c>
      <c r="O98" s="7">
        <v>0</v>
      </c>
      <c r="P98" s="7">
        <v>0</v>
      </c>
      <c r="Q98" s="7">
        <v>0</v>
      </c>
      <c r="R98" s="7">
        <v>0</v>
      </c>
      <c r="S98" s="7">
        <v>0</v>
      </c>
      <c r="T98" s="7">
        <v>0</v>
      </c>
      <c r="U98" s="7">
        <v>0</v>
      </c>
      <c r="V98" s="7">
        <v>0</v>
      </c>
      <c r="W98" s="7">
        <v>0</v>
      </c>
      <c r="X98" s="7">
        <v>0</v>
      </c>
      <c r="Y98" s="7">
        <v>0</v>
      </c>
      <c r="Z98" s="7">
        <v>0</v>
      </c>
      <c r="AA98" s="7">
        <v>0</v>
      </c>
      <c r="AB98" s="7">
        <v>0</v>
      </c>
      <c r="AC98" s="7">
        <v>0</v>
      </c>
      <c r="AD98" s="7">
        <v>491.30144000000001</v>
      </c>
      <c r="AE98" s="7">
        <v>0</v>
      </c>
      <c r="AF98" s="7">
        <v>0</v>
      </c>
      <c r="AG98" s="7">
        <v>491.30144000000001</v>
      </c>
      <c r="AH98" s="7">
        <v>-491.30144000000001</v>
      </c>
      <c r="AI98" s="7">
        <v>0</v>
      </c>
      <c r="AJ98" s="8">
        <v>0.86132791023842914</v>
      </c>
      <c r="AK98" s="7">
        <v>0</v>
      </c>
      <c r="AL98" s="8">
        <v>0</v>
      </c>
      <c r="AM98" s="9">
        <v>0</v>
      </c>
      <c r="AN98" s="10">
        <f t="shared" si="1"/>
        <v>86.132791023842927</v>
      </c>
    </row>
    <row r="99" spans="1:40" outlineLevel="4">
      <c r="A99" s="5" t="s">
        <v>430</v>
      </c>
      <c r="B99" s="6" t="s">
        <v>90</v>
      </c>
      <c r="C99" s="6" t="s">
        <v>1</v>
      </c>
      <c r="D99" s="6" t="s">
        <v>1</v>
      </c>
      <c r="E99" s="6"/>
      <c r="F99" s="6"/>
      <c r="G99" s="6"/>
      <c r="H99" s="6"/>
      <c r="I99" s="6"/>
      <c r="J99" s="6"/>
      <c r="K99" s="7">
        <v>0</v>
      </c>
      <c r="L99" s="7">
        <v>199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8">
        <v>0</v>
      </c>
      <c r="AK99" s="7">
        <v>0</v>
      </c>
      <c r="AL99" s="8">
        <v>0</v>
      </c>
      <c r="AM99" s="9">
        <v>0</v>
      </c>
      <c r="AN99" s="10">
        <f t="shared" si="1"/>
        <v>0</v>
      </c>
    </row>
    <row r="100" spans="1:40" outlineLevel="1">
      <c r="A100" s="5" t="s">
        <v>343</v>
      </c>
      <c r="B100" s="6" t="s">
        <v>91</v>
      </c>
      <c r="C100" s="6" t="s">
        <v>1</v>
      </c>
      <c r="D100" s="6" t="s">
        <v>1</v>
      </c>
      <c r="E100" s="6"/>
      <c r="F100" s="6"/>
      <c r="G100" s="6"/>
      <c r="H100" s="6"/>
      <c r="I100" s="6"/>
      <c r="J100" s="6"/>
      <c r="K100" s="7">
        <v>0</v>
      </c>
      <c r="L100" s="7">
        <v>12203.1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9960.9573600000003</v>
      </c>
      <c r="AE100" s="7">
        <v>0</v>
      </c>
      <c r="AF100" s="7">
        <v>0</v>
      </c>
      <c r="AG100" s="7">
        <v>9960.9573600000003</v>
      </c>
      <c r="AH100" s="7">
        <v>-9960.9573600000003</v>
      </c>
      <c r="AI100" s="7">
        <v>0</v>
      </c>
      <c r="AJ100" s="8">
        <v>0.81626450328195299</v>
      </c>
      <c r="AK100" s="7">
        <v>0</v>
      </c>
      <c r="AL100" s="8">
        <v>0</v>
      </c>
      <c r="AM100" s="9">
        <v>0</v>
      </c>
      <c r="AN100" s="10">
        <f t="shared" si="1"/>
        <v>81.626450328195304</v>
      </c>
    </row>
    <row r="101" spans="1:40" ht="25.5" outlineLevel="4">
      <c r="A101" s="5" t="s">
        <v>324</v>
      </c>
      <c r="B101" s="6" t="s">
        <v>92</v>
      </c>
      <c r="C101" s="6" t="s">
        <v>1</v>
      </c>
      <c r="D101" s="6" t="s">
        <v>1</v>
      </c>
      <c r="E101" s="6"/>
      <c r="F101" s="6"/>
      <c r="G101" s="6"/>
      <c r="H101" s="6"/>
      <c r="I101" s="6"/>
      <c r="J101" s="6"/>
      <c r="K101" s="7">
        <v>0</v>
      </c>
      <c r="L101" s="7">
        <v>1278.2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1057.48749</v>
      </c>
      <c r="AE101" s="7">
        <v>0</v>
      </c>
      <c r="AF101" s="7">
        <v>0</v>
      </c>
      <c r="AG101" s="7">
        <v>1057.48749</v>
      </c>
      <c r="AH101" s="7">
        <v>-1057.48749</v>
      </c>
      <c r="AI101" s="7">
        <v>0</v>
      </c>
      <c r="AJ101" s="8">
        <v>0.8273255280863715</v>
      </c>
      <c r="AK101" s="7">
        <v>0</v>
      </c>
      <c r="AL101" s="8">
        <v>0</v>
      </c>
      <c r="AM101" s="9">
        <v>0</v>
      </c>
      <c r="AN101" s="10">
        <f t="shared" si="1"/>
        <v>82.732552808637138</v>
      </c>
    </row>
    <row r="102" spans="1:40" outlineLevel="6">
      <c r="A102" s="5" t="s">
        <v>330</v>
      </c>
      <c r="B102" s="6" t="s">
        <v>93</v>
      </c>
      <c r="C102" s="6" t="s">
        <v>1</v>
      </c>
      <c r="D102" s="6" t="s">
        <v>1</v>
      </c>
      <c r="E102" s="6"/>
      <c r="F102" s="6"/>
      <c r="G102" s="6"/>
      <c r="H102" s="6"/>
      <c r="I102" s="6"/>
      <c r="J102" s="6"/>
      <c r="K102" s="7">
        <v>0</v>
      </c>
      <c r="L102" s="7">
        <v>1254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1040.5104899999999</v>
      </c>
      <c r="AE102" s="7">
        <v>0</v>
      </c>
      <c r="AF102" s="7">
        <v>0</v>
      </c>
      <c r="AG102" s="7">
        <v>1040.5104899999999</v>
      </c>
      <c r="AH102" s="7">
        <v>-1040.5104899999999</v>
      </c>
      <c r="AI102" s="7">
        <v>0</v>
      </c>
      <c r="AJ102" s="8">
        <v>0.82975318181818181</v>
      </c>
      <c r="AK102" s="7">
        <v>0</v>
      </c>
      <c r="AL102" s="8">
        <v>0</v>
      </c>
      <c r="AM102" s="9">
        <v>0</v>
      </c>
      <c r="AN102" s="10">
        <f t="shared" si="1"/>
        <v>82.975318181818167</v>
      </c>
    </row>
    <row r="103" spans="1:40" ht="25.5" outlineLevel="6">
      <c r="A103" s="5" t="s">
        <v>352</v>
      </c>
      <c r="B103" s="6" t="s">
        <v>94</v>
      </c>
      <c r="C103" s="6" t="s">
        <v>1</v>
      </c>
      <c r="D103" s="6" t="s">
        <v>1</v>
      </c>
      <c r="E103" s="6"/>
      <c r="F103" s="6"/>
      <c r="G103" s="6"/>
      <c r="H103" s="6"/>
      <c r="I103" s="6"/>
      <c r="J103" s="6"/>
      <c r="K103" s="7">
        <v>0</v>
      </c>
      <c r="L103" s="7">
        <v>24.2</v>
      </c>
      <c r="M103" s="7">
        <v>0</v>
      </c>
      <c r="N103" s="7">
        <v>0</v>
      </c>
      <c r="O103" s="7">
        <v>0</v>
      </c>
      <c r="P103" s="7">
        <v>0</v>
      </c>
      <c r="Q103" s="7">
        <v>0</v>
      </c>
      <c r="R103" s="7">
        <v>0</v>
      </c>
      <c r="S103" s="7">
        <v>0</v>
      </c>
      <c r="T103" s="7">
        <v>0</v>
      </c>
      <c r="U103" s="7">
        <v>0</v>
      </c>
      <c r="V103" s="7">
        <v>0</v>
      </c>
      <c r="W103" s="7">
        <v>0</v>
      </c>
      <c r="X103" s="7">
        <v>0</v>
      </c>
      <c r="Y103" s="7">
        <v>0</v>
      </c>
      <c r="Z103" s="7">
        <v>0</v>
      </c>
      <c r="AA103" s="7">
        <v>0</v>
      </c>
      <c r="AB103" s="7">
        <v>0</v>
      </c>
      <c r="AC103" s="7">
        <v>0</v>
      </c>
      <c r="AD103" s="7">
        <v>16.977</v>
      </c>
      <c r="AE103" s="7">
        <v>0</v>
      </c>
      <c r="AF103" s="7">
        <v>0</v>
      </c>
      <c r="AG103" s="7">
        <v>16.977</v>
      </c>
      <c r="AH103" s="7">
        <v>-16.977</v>
      </c>
      <c r="AI103" s="7">
        <v>0</v>
      </c>
      <c r="AJ103" s="8">
        <v>0.70152892561983471</v>
      </c>
      <c r="AK103" s="7">
        <v>0</v>
      </c>
      <c r="AL103" s="8">
        <v>0</v>
      </c>
      <c r="AM103" s="9">
        <v>0</v>
      </c>
      <c r="AN103" s="10">
        <f t="shared" si="1"/>
        <v>70.152892561983464</v>
      </c>
    </row>
    <row r="104" spans="1:40" ht="15.75" customHeight="1" outlineLevel="4">
      <c r="A104" s="5" t="s">
        <v>360</v>
      </c>
      <c r="B104" s="6" t="s">
        <v>95</v>
      </c>
      <c r="C104" s="6" t="s">
        <v>1</v>
      </c>
      <c r="D104" s="6" t="s">
        <v>1</v>
      </c>
      <c r="E104" s="6"/>
      <c r="F104" s="6"/>
      <c r="G104" s="6"/>
      <c r="H104" s="6"/>
      <c r="I104" s="6"/>
      <c r="J104" s="6"/>
      <c r="K104" s="7">
        <v>0</v>
      </c>
      <c r="L104" s="7">
        <v>10319.9</v>
      </c>
      <c r="M104" s="7">
        <v>0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8303.5538699999997</v>
      </c>
      <c r="AE104" s="7">
        <v>0</v>
      </c>
      <c r="AF104" s="7">
        <v>0</v>
      </c>
      <c r="AG104" s="7">
        <v>8303.5538699999997</v>
      </c>
      <c r="AH104" s="7">
        <v>-8303.5538699999997</v>
      </c>
      <c r="AI104" s="7">
        <v>0</v>
      </c>
      <c r="AJ104" s="8">
        <v>0.80461572980358331</v>
      </c>
      <c r="AK104" s="7">
        <v>0</v>
      </c>
      <c r="AL104" s="8">
        <v>0</v>
      </c>
      <c r="AM104" s="9">
        <v>0</v>
      </c>
      <c r="AN104" s="10">
        <f t="shared" si="1"/>
        <v>80.461572980358341</v>
      </c>
    </row>
    <row r="105" spans="1:40" ht="25.5" outlineLevel="6">
      <c r="A105" s="5" t="s">
        <v>431</v>
      </c>
      <c r="B105" s="6" t="s">
        <v>96</v>
      </c>
      <c r="C105" s="6" t="s">
        <v>1</v>
      </c>
      <c r="D105" s="6" t="s">
        <v>1</v>
      </c>
      <c r="E105" s="6"/>
      <c r="F105" s="6"/>
      <c r="G105" s="6"/>
      <c r="H105" s="6"/>
      <c r="I105" s="6"/>
      <c r="J105" s="6"/>
      <c r="K105" s="7">
        <v>0</v>
      </c>
      <c r="L105" s="7">
        <v>9825.5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7809.1538700000001</v>
      </c>
      <c r="AE105" s="7">
        <v>0</v>
      </c>
      <c r="AF105" s="7">
        <v>0</v>
      </c>
      <c r="AG105" s="7">
        <v>7809.1538700000001</v>
      </c>
      <c r="AH105" s="7">
        <v>-7809.1538700000001</v>
      </c>
      <c r="AI105" s="7">
        <v>0</v>
      </c>
      <c r="AJ105" s="8">
        <v>0.79478437433209503</v>
      </c>
      <c r="AK105" s="7">
        <v>0</v>
      </c>
      <c r="AL105" s="8">
        <v>0</v>
      </c>
      <c r="AM105" s="9">
        <v>0</v>
      </c>
      <c r="AN105" s="10">
        <f t="shared" si="1"/>
        <v>79.478437433209507</v>
      </c>
    </row>
    <row r="106" spans="1:40" ht="25.5" outlineLevel="6">
      <c r="A106" s="5" t="s">
        <v>352</v>
      </c>
      <c r="B106" s="6" t="s">
        <v>97</v>
      </c>
      <c r="C106" s="6" t="s">
        <v>1</v>
      </c>
      <c r="D106" s="6" t="s">
        <v>1</v>
      </c>
      <c r="E106" s="6"/>
      <c r="F106" s="6"/>
      <c r="G106" s="6"/>
      <c r="H106" s="6"/>
      <c r="I106" s="6"/>
      <c r="J106" s="6"/>
      <c r="K106" s="7">
        <v>0</v>
      </c>
      <c r="L106" s="7">
        <v>494.4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494.4</v>
      </c>
      <c r="AE106" s="7">
        <v>0</v>
      </c>
      <c r="AF106" s="7">
        <v>0</v>
      </c>
      <c r="AG106" s="7">
        <v>494.4</v>
      </c>
      <c r="AH106" s="7">
        <v>-494.4</v>
      </c>
      <c r="AI106" s="7">
        <v>0</v>
      </c>
      <c r="AJ106" s="8">
        <v>1</v>
      </c>
      <c r="AK106" s="7">
        <v>0</v>
      </c>
      <c r="AL106" s="8">
        <v>0</v>
      </c>
      <c r="AM106" s="9">
        <v>0</v>
      </c>
      <c r="AN106" s="10">
        <f t="shared" si="1"/>
        <v>100</v>
      </c>
    </row>
    <row r="107" spans="1:40" outlineLevel="4">
      <c r="A107" s="5" t="s">
        <v>315</v>
      </c>
      <c r="B107" s="16" t="s">
        <v>432</v>
      </c>
      <c r="C107" s="6" t="s">
        <v>1</v>
      </c>
      <c r="D107" s="6" t="s">
        <v>1</v>
      </c>
      <c r="E107" s="6"/>
      <c r="F107" s="6"/>
      <c r="G107" s="6"/>
      <c r="H107" s="6"/>
      <c r="I107" s="6"/>
      <c r="J107" s="6"/>
      <c r="K107" s="7">
        <v>0</v>
      </c>
      <c r="L107" s="7">
        <v>605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599.91600000000005</v>
      </c>
      <c r="AE107" s="7">
        <v>0</v>
      </c>
      <c r="AF107" s="7">
        <v>0</v>
      </c>
      <c r="AG107" s="7">
        <v>599.91600000000005</v>
      </c>
      <c r="AH107" s="7">
        <v>-599.91600000000005</v>
      </c>
      <c r="AI107" s="7">
        <v>0</v>
      </c>
      <c r="AJ107" s="8">
        <v>0.99159669421487606</v>
      </c>
      <c r="AK107" s="7">
        <v>0</v>
      </c>
      <c r="AL107" s="8">
        <v>0</v>
      </c>
      <c r="AM107" s="9">
        <v>0</v>
      </c>
      <c r="AN107" s="10">
        <f t="shared" si="1"/>
        <v>99.159669421487621</v>
      </c>
    </row>
    <row r="108" spans="1:40" outlineLevel="5">
      <c r="A108" s="5" t="s">
        <v>433</v>
      </c>
      <c r="B108" s="6" t="s">
        <v>98</v>
      </c>
      <c r="C108" s="6" t="s">
        <v>1</v>
      </c>
      <c r="D108" s="6" t="s">
        <v>1</v>
      </c>
      <c r="E108" s="6"/>
      <c r="F108" s="6"/>
      <c r="G108" s="6"/>
      <c r="H108" s="6"/>
      <c r="I108" s="6"/>
      <c r="J108" s="6"/>
      <c r="K108" s="7">
        <v>0</v>
      </c>
      <c r="L108" s="7">
        <v>5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8">
        <v>0</v>
      </c>
      <c r="AK108" s="7">
        <v>0</v>
      </c>
      <c r="AL108" s="8">
        <v>0</v>
      </c>
      <c r="AM108" s="9">
        <v>0</v>
      </c>
      <c r="AN108" s="10">
        <f t="shared" si="1"/>
        <v>0</v>
      </c>
    </row>
    <row r="109" spans="1:40" outlineLevel="5">
      <c r="A109" s="5" t="s">
        <v>434</v>
      </c>
      <c r="B109" s="6" t="s">
        <v>99</v>
      </c>
      <c r="C109" s="6" t="s">
        <v>1</v>
      </c>
      <c r="D109" s="6" t="s">
        <v>1</v>
      </c>
      <c r="E109" s="6"/>
      <c r="F109" s="6"/>
      <c r="G109" s="6"/>
      <c r="H109" s="6"/>
      <c r="I109" s="6"/>
      <c r="J109" s="6"/>
      <c r="K109" s="7">
        <v>0</v>
      </c>
      <c r="L109" s="7">
        <v>600</v>
      </c>
      <c r="M109" s="7">
        <v>0</v>
      </c>
      <c r="N109" s="7">
        <v>0</v>
      </c>
      <c r="O109" s="7">
        <v>0</v>
      </c>
      <c r="P109" s="7">
        <v>0</v>
      </c>
      <c r="Q109" s="7">
        <v>0</v>
      </c>
      <c r="R109" s="7">
        <v>0</v>
      </c>
      <c r="S109" s="7">
        <v>0</v>
      </c>
      <c r="T109" s="7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599.91600000000005</v>
      </c>
      <c r="AE109" s="7">
        <v>0</v>
      </c>
      <c r="AF109" s="7">
        <v>0</v>
      </c>
      <c r="AG109" s="7">
        <v>599.91600000000005</v>
      </c>
      <c r="AH109" s="7">
        <v>-599.91600000000005</v>
      </c>
      <c r="AI109" s="7">
        <v>0</v>
      </c>
      <c r="AJ109" s="8">
        <v>0.99985999999999997</v>
      </c>
      <c r="AK109" s="7">
        <v>0</v>
      </c>
      <c r="AL109" s="8">
        <v>0</v>
      </c>
      <c r="AM109" s="9">
        <v>0</v>
      </c>
      <c r="AN109" s="10">
        <f t="shared" si="1"/>
        <v>99.986000000000004</v>
      </c>
    </row>
    <row r="110" spans="1:40" ht="38.25">
      <c r="A110" s="17" t="s">
        <v>435</v>
      </c>
      <c r="B110" s="18" t="s">
        <v>100</v>
      </c>
      <c r="C110" s="18" t="s">
        <v>1</v>
      </c>
      <c r="D110" s="18" t="s">
        <v>1</v>
      </c>
      <c r="E110" s="18"/>
      <c r="F110" s="18"/>
      <c r="G110" s="18"/>
      <c r="H110" s="18"/>
      <c r="I110" s="18"/>
      <c r="J110" s="18"/>
      <c r="K110" s="19">
        <v>0</v>
      </c>
      <c r="L110" s="19">
        <v>21566</v>
      </c>
      <c r="M110" s="19">
        <v>0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0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14112</v>
      </c>
      <c r="AE110" s="19">
        <v>0</v>
      </c>
      <c r="AF110" s="19">
        <v>0</v>
      </c>
      <c r="AG110" s="19">
        <v>14111.997100000001</v>
      </c>
      <c r="AH110" s="19">
        <v>-14111.997100000001</v>
      </c>
      <c r="AI110" s="19">
        <v>0</v>
      </c>
      <c r="AJ110" s="20">
        <v>0.65436321524622088</v>
      </c>
      <c r="AK110" s="19">
        <v>0</v>
      </c>
      <c r="AL110" s="20">
        <v>0</v>
      </c>
      <c r="AM110" s="21">
        <v>0</v>
      </c>
      <c r="AN110" s="22">
        <f t="shared" si="1"/>
        <v>65.436334971714743</v>
      </c>
    </row>
    <row r="111" spans="1:40" ht="15.75" customHeight="1" outlineLevel="5">
      <c r="A111" s="5" t="s">
        <v>360</v>
      </c>
      <c r="B111" s="16" t="s">
        <v>298</v>
      </c>
      <c r="C111" s="6" t="s">
        <v>1</v>
      </c>
      <c r="D111" s="6" t="s">
        <v>1</v>
      </c>
      <c r="E111" s="6"/>
      <c r="F111" s="6"/>
      <c r="G111" s="6"/>
      <c r="H111" s="6"/>
      <c r="I111" s="6"/>
      <c r="J111" s="6"/>
      <c r="K111" s="7">
        <v>0</v>
      </c>
      <c r="L111" s="7">
        <v>15363.4</v>
      </c>
      <c r="M111" s="7">
        <v>0</v>
      </c>
      <c r="N111" s="7">
        <v>0</v>
      </c>
      <c r="O111" s="7">
        <v>0</v>
      </c>
      <c r="P111" s="7">
        <v>0</v>
      </c>
      <c r="Q111" s="7">
        <v>0</v>
      </c>
      <c r="R111" s="7">
        <v>0</v>
      </c>
      <c r="S111" s="7">
        <v>0</v>
      </c>
      <c r="T111" s="7">
        <v>0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9840.2875000000004</v>
      </c>
      <c r="AE111" s="7">
        <v>0</v>
      </c>
      <c r="AF111" s="7">
        <v>0</v>
      </c>
      <c r="AG111" s="7">
        <v>9840.2875000000004</v>
      </c>
      <c r="AH111" s="7">
        <v>-9840.2875000000004</v>
      </c>
      <c r="AI111" s="7">
        <v>0</v>
      </c>
      <c r="AJ111" s="8">
        <v>0.64050193967481162</v>
      </c>
      <c r="AK111" s="7">
        <v>0</v>
      </c>
      <c r="AL111" s="8">
        <v>0</v>
      </c>
      <c r="AM111" s="9">
        <v>0</v>
      </c>
      <c r="AN111" s="10">
        <f t="shared" si="1"/>
        <v>64.050193967481164</v>
      </c>
    </row>
    <row r="112" spans="1:40" outlineLevel="6">
      <c r="A112" s="5" t="s">
        <v>436</v>
      </c>
      <c r="B112" s="6" t="s">
        <v>101</v>
      </c>
      <c r="C112" s="6" t="s">
        <v>1</v>
      </c>
      <c r="D112" s="6" t="s">
        <v>1</v>
      </c>
      <c r="E112" s="6"/>
      <c r="F112" s="6"/>
      <c r="G112" s="6"/>
      <c r="H112" s="6"/>
      <c r="I112" s="6"/>
      <c r="J112" s="6"/>
      <c r="K112" s="7">
        <v>0</v>
      </c>
      <c r="L112" s="7">
        <v>12705.4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7672.5034999999998</v>
      </c>
      <c r="AE112" s="7">
        <v>0</v>
      </c>
      <c r="AF112" s="7">
        <v>0</v>
      </c>
      <c r="AG112" s="7">
        <v>7672.5034999999998</v>
      </c>
      <c r="AH112" s="7">
        <v>-7672.5034999999998</v>
      </c>
      <c r="AI112" s="7">
        <v>0</v>
      </c>
      <c r="AJ112" s="8">
        <v>0.60387736710375117</v>
      </c>
      <c r="AK112" s="7">
        <v>0</v>
      </c>
      <c r="AL112" s="8">
        <v>0</v>
      </c>
      <c r="AM112" s="9">
        <v>0</v>
      </c>
      <c r="AN112" s="10">
        <f t="shared" ref="AN112:AN169" si="2">AD112/L112*100</f>
        <v>60.387736710375115</v>
      </c>
    </row>
    <row r="113" spans="1:40" ht="25.5" outlineLevel="6">
      <c r="A113" s="5" t="s">
        <v>352</v>
      </c>
      <c r="B113" s="6" t="s">
        <v>102</v>
      </c>
      <c r="C113" s="6" t="s">
        <v>1</v>
      </c>
      <c r="D113" s="6" t="s">
        <v>1</v>
      </c>
      <c r="E113" s="6"/>
      <c r="F113" s="6"/>
      <c r="G113" s="6"/>
      <c r="H113" s="6"/>
      <c r="I113" s="6"/>
      <c r="J113" s="6"/>
      <c r="K113" s="7">
        <v>0</v>
      </c>
      <c r="L113" s="7">
        <v>2658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2167.7840000000001</v>
      </c>
      <c r="AE113" s="7">
        <v>0</v>
      </c>
      <c r="AF113" s="7">
        <v>0</v>
      </c>
      <c r="AG113" s="7">
        <v>2167.7840000000001</v>
      </c>
      <c r="AH113" s="7">
        <v>-2167.7840000000001</v>
      </c>
      <c r="AI113" s="7">
        <v>0</v>
      </c>
      <c r="AJ113" s="8">
        <v>0.81556960120391275</v>
      </c>
      <c r="AK113" s="7">
        <v>0</v>
      </c>
      <c r="AL113" s="8">
        <v>0</v>
      </c>
      <c r="AM113" s="9">
        <v>0</v>
      </c>
      <c r="AN113" s="10">
        <f t="shared" si="2"/>
        <v>81.556960120391281</v>
      </c>
    </row>
    <row r="114" spans="1:40" outlineLevel="4">
      <c r="A114" s="5" t="s">
        <v>315</v>
      </c>
      <c r="B114" s="6" t="s">
        <v>103</v>
      </c>
      <c r="C114" s="6" t="s">
        <v>1</v>
      </c>
      <c r="D114" s="6" t="s">
        <v>1</v>
      </c>
      <c r="E114" s="6"/>
      <c r="F114" s="6"/>
      <c r="G114" s="6"/>
      <c r="H114" s="6"/>
      <c r="I114" s="6"/>
      <c r="J114" s="6"/>
      <c r="K114" s="7">
        <v>0</v>
      </c>
      <c r="L114" s="7">
        <v>200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87.262</v>
      </c>
      <c r="AE114" s="7">
        <v>0</v>
      </c>
      <c r="AF114" s="7">
        <v>0</v>
      </c>
      <c r="AG114" s="7">
        <v>87.262</v>
      </c>
      <c r="AH114" s="7">
        <v>-87.262</v>
      </c>
      <c r="AI114" s="7">
        <v>0</v>
      </c>
      <c r="AJ114" s="8">
        <v>0.43630999999999998</v>
      </c>
      <c r="AK114" s="7">
        <v>0</v>
      </c>
      <c r="AL114" s="8">
        <v>0</v>
      </c>
      <c r="AM114" s="9">
        <v>0</v>
      </c>
      <c r="AN114" s="10">
        <f t="shared" si="2"/>
        <v>43.631</v>
      </c>
    </row>
    <row r="115" spans="1:40" outlineLevel="5">
      <c r="A115" s="5" t="s">
        <v>437</v>
      </c>
      <c r="B115" s="6" t="s">
        <v>104</v>
      </c>
      <c r="C115" s="6" t="s">
        <v>1</v>
      </c>
      <c r="D115" s="6" t="s">
        <v>1</v>
      </c>
      <c r="E115" s="6"/>
      <c r="F115" s="6"/>
      <c r="G115" s="6"/>
      <c r="H115" s="6"/>
      <c r="I115" s="6"/>
      <c r="J115" s="6"/>
      <c r="K115" s="7">
        <v>0</v>
      </c>
      <c r="L115" s="7">
        <v>200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87.262</v>
      </c>
      <c r="AE115" s="7">
        <v>0</v>
      </c>
      <c r="AF115" s="7">
        <v>0</v>
      </c>
      <c r="AG115" s="7">
        <v>87.262</v>
      </c>
      <c r="AH115" s="7">
        <v>-87.262</v>
      </c>
      <c r="AI115" s="7">
        <v>0</v>
      </c>
      <c r="AJ115" s="8">
        <v>0.43630999999999998</v>
      </c>
      <c r="AK115" s="7">
        <v>0</v>
      </c>
      <c r="AL115" s="8">
        <v>0</v>
      </c>
      <c r="AM115" s="9">
        <v>0</v>
      </c>
      <c r="AN115" s="10">
        <f t="shared" si="2"/>
        <v>43.631</v>
      </c>
    </row>
    <row r="116" spans="1:40" ht="38.25" outlineLevel="4">
      <c r="A116" s="5" t="s">
        <v>339</v>
      </c>
      <c r="B116" s="6" t="s">
        <v>105</v>
      </c>
      <c r="C116" s="6" t="s">
        <v>1</v>
      </c>
      <c r="D116" s="6" t="s">
        <v>1</v>
      </c>
      <c r="E116" s="6"/>
      <c r="F116" s="6"/>
      <c r="G116" s="6"/>
      <c r="H116" s="6"/>
      <c r="I116" s="6"/>
      <c r="J116" s="6"/>
      <c r="K116" s="7">
        <v>0</v>
      </c>
      <c r="L116" s="7">
        <v>5200</v>
      </c>
      <c r="M116" s="7">
        <v>0</v>
      </c>
      <c r="N116" s="7">
        <v>0</v>
      </c>
      <c r="O116" s="7">
        <v>0</v>
      </c>
      <c r="P116" s="7">
        <v>0</v>
      </c>
      <c r="Q116" s="7">
        <v>0</v>
      </c>
      <c r="R116" s="7">
        <v>0</v>
      </c>
      <c r="S116" s="7">
        <v>0</v>
      </c>
      <c r="T116" s="7">
        <v>0</v>
      </c>
      <c r="U116" s="7">
        <v>0</v>
      </c>
      <c r="V116" s="7">
        <v>0</v>
      </c>
      <c r="W116" s="7">
        <v>0</v>
      </c>
      <c r="X116" s="7">
        <v>0</v>
      </c>
      <c r="Y116" s="7">
        <v>0</v>
      </c>
      <c r="Z116" s="7">
        <v>0</v>
      </c>
      <c r="AA116" s="7">
        <v>0</v>
      </c>
      <c r="AB116" s="7">
        <v>0</v>
      </c>
      <c r="AC116" s="7">
        <v>0</v>
      </c>
      <c r="AD116" s="7">
        <v>3647.6031200000002</v>
      </c>
      <c r="AE116" s="7">
        <v>0</v>
      </c>
      <c r="AF116" s="7">
        <v>0</v>
      </c>
      <c r="AG116" s="7">
        <v>3647.6031200000002</v>
      </c>
      <c r="AH116" s="7">
        <v>-3647.6031200000002</v>
      </c>
      <c r="AI116" s="7">
        <v>0</v>
      </c>
      <c r="AJ116" s="8">
        <v>0.70146213846153849</v>
      </c>
      <c r="AK116" s="7">
        <v>0</v>
      </c>
      <c r="AL116" s="8">
        <v>0</v>
      </c>
      <c r="AM116" s="9">
        <v>0</v>
      </c>
      <c r="AN116" s="10">
        <f t="shared" si="2"/>
        <v>70.146213846153842</v>
      </c>
    </row>
    <row r="117" spans="1:40" ht="25.5" outlineLevel="5">
      <c r="A117" s="5" t="s">
        <v>438</v>
      </c>
      <c r="B117" s="6" t="s">
        <v>106</v>
      </c>
      <c r="C117" s="6" t="s">
        <v>1</v>
      </c>
      <c r="D117" s="6" t="s">
        <v>1</v>
      </c>
      <c r="E117" s="6"/>
      <c r="F117" s="6"/>
      <c r="G117" s="6"/>
      <c r="H117" s="6"/>
      <c r="I117" s="6"/>
      <c r="J117" s="6"/>
      <c r="K117" s="7">
        <v>0</v>
      </c>
      <c r="L117" s="7">
        <v>5200</v>
      </c>
      <c r="M117" s="7">
        <v>0</v>
      </c>
      <c r="N117" s="7">
        <v>0</v>
      </c>
      <c r="O117" s="7">
        <v>0</v>
      </c>
      <c r="P117" s="7">
        <v>0</v>
      </c>
      <c r="Q117" s="7">
        <v>0</v>
      </c>
      <c r="R117" s="7">
        <v>0</v>
      </c>
      <c r="S117" s="7">
        <v>0</v>
      </c>
      <c r="T117" s="7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3647.6031200000002</v>
      </c>
      <c r="AE117" s="7">
        <v>0</v>
      </c>
      <c r="AF117" s="7">
        <v>0</v>
      </c>
      <c r="AG117" s="7">
        <v>3647.6031200000002</v>
      </c>
      <c r="AH117" s="7">
        <v>-3647.6031200000002</v>
      </c>
      <c r="AI117" s="7">
        <v>0</v>
      </c>
      <c r="AJ117" s="8">
        <v>0.70146213846153849</v>
      </c>
      <c r="AK117" s="7">
        <v>0</v>
      </c>
      <c r="AL117" s="8">
        <v>0</v>
      </c>
      <c r="AM117" s="9">
        <v>0</v>
      </c>
      <c r="AN117" s="10">
        <f t="shared" si="2"/>
        <v>70.146213846153842</v>
      </c>
    </row>
    <row r="118" spans="1:40" outlineLevel="5">
      <c r="A118" s="5" t="s">
        <v>439</v>
      </c>
      <c r="B118" s="6" t="s">
        <v>107</v>
      </c>
      <c r="C118" s="6" t="s">
        <v>1</v>
      </c>
      <c r="D118" s="6" t="s">
        <v>1</v>
      </c>
      <c r="E118" s="6"/>
      <c r="F118" s="6"/>
      <c r="G118" s="6"/>
      <c r="H118" s="6"/>
      <c r="I118" s="6"/>
      <c r="J118" s="6"/>
      <c r="K118" s="7">
        <v>0</v>
      </c>
      <c r="L118" s="7">
        <v>750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500</v>
      </c>
      <c r="AE118" s="7">
        <v>0</v>
      </c>
      <c r="AF118" s="7">
        <v>0</v>
      </c>
      <c r="AG118" s="7">
        <v>500</v>
      </c>
      <c r="AH118" s="7">
        <v>-500</v>
      </c>
      <c r="AI118" s="7">
        <v>0</v>
      </c>
      <c r="AJ118" s="8">
        <v>0.66666666666666663</v>
      </c>
      <c r="AK118" s="7">
        <v>0</v>
      </c>
      <c r="AL118" s="8">
        <v>0</v>
      </c>
      <c r="AM118" s="9">
        <v>0</v>
      </c>
      <c r="AN118" s="10">
        <f t="shared" si="2"/>
        <v>66.666666666666657</v>
      </c>
    </row>
    <row r="119" spans="1:40" ht="38.25" outlineLevel="5">
      <c r="A119" s="5" t="s">
        <v>440</v>
      </c>
      <c r="B119" s="6" t="s">
        <v>108</v>
      </c>
      <c r="C119" s="6" t="s">
        <v>1</v>
      </c>
      <c r="D119" s="6" t="s">
        <v>1</v>
      </c>
      <c r="E119" s="6"/>
      <c r="F119" s="6"/>
      <c r="G119" s="6"/>
      <c r="H119" s="6"/>
      <c r="I119" s="6"/>
      <c r="J119" s="6"/>
      <c r="K119" s="7">
        <v>0</v>
      </c>
      <c r="L119" s="7">
        <v>52.6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36.844479999999997</v>
      </c>
      <c r="AE119" s="7">
        <v>0</v>
      </c>
      <c r="AF119" s="7">
        <v>0</v>
      </c>
      <c r="AG119" s="7">
        <v>36.844479999999997</v>
      </c>
      <c r="AH119" s="7">
        <v>-36.844479999999997</v>
      </c>
      <c r="AI119" s="7">
        <v>0</v>
      </c>
      <c r="AJ119" s="8">
        <v>0.70046539923954376</v>
      </c>
      <c r="AK119" s="7">
        <v>0</v>
      </c>
      <c r="AL119" s="8">
        <v>0</v>
      </c>
      <c r="AM119" s="9">
        <v>0</v>
      </c>
      <c r="AN119" s="10">
        <f t="shared" si="2"/>
        <v>70.04653992395437</v>
      </c>
    </row>
    <row r="120" spans="1:40" ht="51">
      <c r="A120" s="17" t="s">
        <v>441</v>
      </c>
      <c r="B120" s="18" t="s">
        <v>109</v>
      </c>
      <c r="C120" s="18" t="s">
        <v>1</v>
      </c>
      <c r="D120" s="18" t="s">
        <v>1</v>
      </c>
      <c r="E120" s="18"/>
      <c r="F120" s="18"/>
      <c r="G120" s="18"/>
      <c r="H120" s="18"/>
      <c r="I120" s="18"/>
      <c r="J120" s="18"/>
      <c r="K120" s="19">
        <v>0</v>
      </c>
      <c r="L120" s="19">
        <v>21380.2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14693.5</v>
      </c>
      <c r="AE120" s="19">
        <v>0</v>
      </c>
      <c r="AF120" s="19">
        <v>0</v>
      </c>
      <c r="AG120" s="19">
        <v>14693.5468</v>
      </c>
      <c r="AH120" s="19">
        <v>-14693.5468</v>
      </c>
      <c r="AI120" s="19">
        <v>0</v>
      </c>
      <c r="AJ120" s="20">
        <v>0.68725158566422129</v>
      </c>
      <c r="AK120" s="19">
        <v>0</v>
      </c>
      <c r="AL120" s="20">
        <v>0</v>
      </c>
      <c r="AM120" s="21">
        <v>0</v>
      </c>
      <c r="AN120" s="22">
        <f t="shared" si="2"/>
        <v>68.724801451810549</v>
      </c>
    </row>
    <row r="121" spans="1:40" ht="25.5" outlineLevel="1">
      <c r="A121" s="5" t="s">
        <v>442</v>
      </c>
      <c r="B121" s="6" t="s">
        <v>110</v>
      </c>
      <c r="C121" s="6" t="s">
        <v>1</v>
      </c>
      <c r="D121" s="6" t="s">
        <v>1</v>
      </c>
      <c r="E121" s="6"/>
      <c r="F121" s="6"/>
      <c r="G121" s="6"/>
      <c r="H121" s="6"/>
      <c r="I121" s="6"/>
      <c r="J121" s="6"/>
      <c r="K121" s="7">
        <v>0</v>
      </c>
      <c r="L121" s="7">
        <v>20957.7</v>
      </c>
      <c r="M121" s="7">
        <v>0</v>
      </c>
      <c r="N121" s="7">
        <v>0</v>
      </c>
      <c r="O121" s="7">
        <v>0</v>
      </c>
      <c r="P121" s="7">
        <v>0</v>
      </c>
      <c r="Q121" s="7">
        <v>0</v>
      </c>
      <c r="R121" s="7">
        <v>0</v>
      </c>
      <c r="S121" s="7">
        <v>0</v>
      </c>
      <c r="T121" s="7">
        <v>0</v>
      </c>
      <c r="U121" s="7">
        <v>0</v>
      </c>
      <c r="V121" s="7">
        <v>0</v>
      </c>
      <c r="W121" s="7">
        <v>0</v>
      </c>
      <c r="X121" s="7">
        <v>0</v>
      </c>
      <c r="Y121" s="7">
        <v>0</v>
      </c>
      <c r="Z121" s="7">
        <v>0</v>
      </c>
      <c r="AA121" s="7">
        <v>0</v>
      </c>
      <c r="AB121" s="7">
        <v>0</v>
      </c>
      <c r="AC121" s="7">
        <v>0</v>
      </c>
      <c r="AD121" s="7">
        <v>14367.0468</v>
      </c>
      <c r="AE121" s="7">
        <v>0</v>
      </c>
      <c r="AF121" s="7">
        <v>0</v>
      </c>
      <c r="AG121" s="7">
        <v>14367.0468</v>
      </c>
      <c r="AH121" s="7">
        <v>-14367.0468</v>
      </c>
      <c r="AI121" s="7">
        <v>0</v>
      </c>
      <c r="AJ121" s="8">
        <v>0.68552733733546645</v>
      </c>
      <c r="AK121" s="7">
        <v>0</v>
      </c>
      <c r="AL121" s="8">
        <v>0</v>
      </c>
      <c r="AM121" s="9">
        <v>0</v>
      </c>
      <c r="AN121" s="10">
        <f t="shared" si="2"/>
        <v>68.552593080347563</v>
      </c>
    </row>
    <row r="122" spans="1:40" ht="41.25" customHeight="1" outlineLevel="1">
      <c r="A122" s="5" t="s">
        <v>339</v>
      </c>
      <c r="B122" s="16" t="s">
        <v>300</v>
      </c>
      <c r="C122" s="6"/>
      <c r="D122" s="6"/>
      <c r="E122" s="6"/>
      <c r="F122" s="6"/>
      <c r="G122" s="6"/>
      <c r="H122" s="6"/>
      <c r="I122" s="6"/>
      <c r="J122" s="6"/>
      <c r="K122" s="7"/>
      <c r="L122" s="7">
        <v>15314.9</v>
      </c>
      <c r="M122" s="7">
        <v>0</v>
      </c>
      <c r="N122" s="7">
        <v>0</v>
      </c>
      <c r="O122" s="7">
        <v>0</v>
      </c>
      <c r="P122" s="7">
        <v>0</v>
      </c>
      <c r="Q122" s="7">
        <v>0</v>
      </c>
      <c r="R122" s="7">
        <v>0</v>
      </c>
      <c r="S122" s="7">
        <v>0</v>
      </c>
      <c r="T122" s="7">
        <v>0</v>
      </c>
      <c r="U122" s="7">
        <v>0</v>
      </c>
      <c r="V122" s="7">
        <v>0</v>
      </c>
      <c r="W122" s="7">
        <v>0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10590.044760000001</v>
      </c>
      <c r="AE122" s="7">
        <v>0</v>
      </c>
      <c r="AF122" s="7">
        <v>0</v>
      </c>
      <c r="AG122" s="7">
        <v>10590.044760000001</v>
      </c>
      <c r="AH122" s="7">
        <v>-10590.044760000001</v>
      </c>
      <c r="AI122" s="7">
        <v>0</v>
      </c>
      <c r="AJ122" s="8">
        <v>0.69148583811647102</v>
      </c>
      <c r="AK122" s="7">
        <v>0</v>
      </c>
      <c r="AL122" s="8">
        <v>0</v>
      </c>
      <c r="AM122" s="9">
        <v>0</v>
      </c>
      <c r="AN122" s="10">
        <f t="shared" ref="AN122" si="3">AD122/L122*100</f>
        <v>69.148637993065591</v>
      </c>
    </row>
    <row r="123" spans="1:40" ht="27.75" customHeight="1" outlineLevel="5">
      <c r="A123" s="5" t="s">
        <v>443</v>
      </c>
      <c r="B123" s="6" t="s">
        <v>111</v>
      </c>
      <c r="C123" s="6" t="s">
        <v>1</v>
      </c>
      <c r="D123" s="6" t="s">
        <v>1</v>
      </c>
      <c r="E123" s="6"/>
      <c r="F123" s="6"/>
      <c r="G123" s="6"/>
      <c r="H123" s="6"/>
      <c r="I123" s="6"/>
      <c r="J123" s="6"/>
      <c r="K123" s="7">
        <v>0</v>
      </c>
      <c r="L123" s="7">
        <v>15314.9</v>
      </c>
      <c r="M123" s="7">
        <v>0</v>
      </c>
      <c r="N123" s="7">
        <v>0</v>
      </c>
      <c r="O123" s="7">
        <v>0</v>
      </c>
      <c r="P123" s="7">
        <v>0</v>
      </c>
      <c r="Q123" s="7">
        <v>0</v>
      </c>
      <c r="R123" s="7">
        <v>0</v>
      </c>
      <c r="S123" s="7">
        <v>0</v>
      </c>
      <c r="T123" s="7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10590.044760000001</v>
      </c>
      <c r="AE123" s="7">
        <v>0</v>
      </c>
      <c r="AF123" s="7">
        <v>0</v>
      </c>
      <c r="AG123" s="7">
        <v>10590.044760000001</v>
      </c>
      <c r="AH123" s="7">
        <v>-10590.044760000001</v>
      </c>
      <c r="AI123" s="7">
        <v>0</v>
      </c>
      <c r="AJ123" s="8">
        <v>0.69148583811647102</v>
      </c>
      <c r="AK123" s="7">
        <v>0</v>
      </c>
      <c r="AL123" s="8">
        <v>0</v>
      </c>
      <c r="AM123" s="9">
        <v>0</v>
      </c>
      <c r="AN123" s="10">
        <f t="shared" si="2"/>
        <v>69.148637993065591</v>
      </c>
    </row>
    <row r="124" spans="1:40" ht="52.5" customHeight="1" outlineLevel="6">
      <c r="A124" s="5" t="s">
        <v>444</v>
      </c>
      <c r="B124" s="6" t="s">
        <v>112</v>
      </c>
      <c r="C124" s="6" t="s">
        <v>1</v>
      </c>
      <c r="D124" s="6" t="s">
        <v>1</v>
      </c>
      <c r="E124" s="6"/>
      <c r="F124" s="6"/>
      <c r="G124" s="6"/>
      <c r="H124" s="6"/>
      <c r="I124" s="6"/>
      <c r="J124" s="6"/>
      <c r="K124" s="7">
        <v>0</v>
      </c>
      <c r="L124" s="7">
        <v>1371.6</v>
      </c>
      <c r="M124" s="7">
        <v>0</v>
      </c>
      <c r="N124" s="7">
        <v>0</v>
      </c>
      <c r="O124" s="7">
        <v>0</v>
      </c>
      <c r="P124" s="7">
        <v>0</v>
      </c>
      <c r="Q124" s="7">
        <v>0</v>
      </c>
      <c r="R124" s="7">
        <v>0</v>
      </c>
      <c r="S124" s="7">
        <v>0</v>
      </c>
      <c r="T124" s="7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1350.9879900000001</v>
      </c>
      <c r="AE124" s="7">
        <v>0</v>
      </c>
      <c r="AF124" s="7">
        <v>0</v>
      </c>
      <c r="AG124" s="7">
        <v>1350.9879900000001</v>
      </c>
      <c r="AH124" s="7">
        <v>-1350.9879900000001</v>
      </c>
      <c r="AI124" s="7">
        <v>0</v>
      </c>
      <c r="AJ124" s="8">
        <v>0.98499957712447561</v>
      </c>
      <c r="AK124" s="7">
        <v>0</v>
      </c>
      <c r="AL124" s="8">
        <v>0</v>
      </c>
      <c r="AM124" s="9">
        <v>0</v>
      </c>
      <c r="AN124" s="10">
        <f t="shared" si="2"/>
        <v>98.497228783902031</v>
      </c>
    </row>
    <row r="125" spans="1:40" ht="63.75" outlineLevel="6">
      <c r="A125" s="5" t="s">
        <v>445</v>
      </c>
      <c r="B125" s="6" t="s">
        <v>113</v>
      </c>
      <c r="C125" s="6" t="s">
        <v>1</v>
      </c>
      <c r="D125" s="6" t="s">
        <v>1</v>
      </c>
      <c r="E125" s="6"/>
      <c r="F125" s="6"/>
      <c r="G125" s="6"/>
      <c r="H125" s="6"/>
      <c r="I125" s="6"/>
      <c r="J125" s="6"/>
      <c r="K125" s="7">
        <v>0</v>
      </c>
      <c r="L125" s="7">
        <v>1416.1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0</v>
      </c>
      <c r="AD125" s="7">
        <v>1416.1066000000001</v>
      </c>
      <c r="AE125" s="7">
        <v>0</v>
      </c>
      <c r="AF125" s="7">
        <v>0</v>
      </c>
      <c r="AG125" s="7">
        <v>1416.1066000000001</v>
      </c>
      <c r="AH125" s="7">
        <v>-1416.1066000000001</v>
      </c>
      <c r="AI125" s="7">
        <v>0</v>
      </c>
      <c r="AJ125" s="8">
        <v>0.99999971753546868</v>
      </c>
      <c r="AK125" s="7">
        <v>0</v>
      </c>
      <c r="AL125" s="8">
        <v>0</v>
      </c>
      <c r="AM125" s="9">
        <v>0</v>
      </c>
      <c r="AN125" s="10">
        <f t="shared" si="2"/>
        <v>100.00046606878045</v>
      </c>
    </row>
    <row r="126" spans="1:40" ht="38.25" outlineLevel="6">
      <c r="A126" s="5" t="s">
        <v>446</v>
      </c>
      <c r="B126" s="6" t="s">
        <v>114</v>
      </c>
      <c r="C126" s="6" t="s">
        <v>1</v>
      </c>
      <c r="D126" s="6" t="s">
        <v>1</v>
      </c>
      <c r="E126" s="6"/>
      <c r="F126" s="6"/>
      <c r="G126" s="6"/>
      <c r="H126" s="6"/>
      <c r="I126" s="6"/>
      <c r="J126" s="6"/>
      <c r="K126" s="7">
        <v>0</v>
      </c>
      <c r="L126" s="7">
        <v>1461</v>
      </c>
      <c r="M126" s="7">
        <v>0</v>
      </c>
      <c r="N126" s="7">
        <v>0</v>
      </c>
      <c r="O126" s="7">
        <v>0</v>
      </c>
      <c r="P126" s="7">
        <v>0</v>
      </c>
      <c r="Q126" s="7">
        <v>0</v>
      </c>
      <c r="R126" s="7">
        <v>0</v>
      </c>
      <c r="S126" s="7">
        <v>0</v>
      </c>
      <c r="T126" s="7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1460.9992400000001</v>
      </c>
      <c r="AE126" s="7">
        <v>0</v>
      </c>
      <c r="AF126" s="7">
        <v>0</v>
      </c>
      <c r="AG126" s="7">
        <v>1460.9992400000001</v>
      </c>
      <c r="AH126" s="7">
        <v>-1460.9992400000001</v>
      </c>
      <c r="AI126" s="7">
        <v>0</v>
      </c>
      <c r="AJ126" s="8">
        <v>0.99999947980835047</v>
      </c>
      <c r="AK126" s="7">
        <v>0</v>
      </c>
      <c r="AL126" s="8">
        <v>0</v>
      </c>
      <c r="AM126" s="9">
        <v>0</v>
      </c>
      <c r="AN126" s="10">
        <f t="shared" si="2"/>
        <v>99.999947980835046</v>
      </c>
    </row>
    <row r="127" spans="1:40" ht="38.25" outlineLevel="6">
      <c r="A127" s="5" t="s">
        <v>447</v>
      </c>
      <c r="B127" s="6" t="s">
        <v>115</v>
      </c>
      <c r="C127" s="6" t="s">
        <v>1</v>
      </c>
      <c r="D127" s="6" t="s">
        <v>1</v>
      </c>
      <c r="E127" s="6"/>
      <c r="F127" s="6"/>
      <c r="G127" s="6"/>
      <c r="H127" s="6"/>
      <c r="I127" s="6"/>
      <c r="J127" s="6"/>
      <c r="K127" s="7">
        <v>0</v>
      </c>
      <c r="L127" s="7">
        <v>618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8">
        <v>0</v>
      </c>
      <c r="AK127" s="7">
        <v>0</v>
      </c>
      <c r="AL127" s="8">
        <v>0</v>
      </c>
      <c r="AM127" s="9">
        <v>0</v>
      </c>
      <c r="AN127" s="10">
        <f t="shared" si="2"/>
        <v>0</v>
      </c>
    </row>
    <row r="128" spans="1:40" ht="51" outlineLevel="6">
      <c r="A128" s="5" t="s">
        <v>448</v>
      </c>
      <c r="B128" s="6" t="s">
        <v>116</v>
      </c>
      <c r="C128" s="6" t="s">
        <v>1</v>
      </c>
      <c r="D128" s="6" t="s">
        <v>1</v>
      </c>
      <c r="E128" s="6"/>
      <c r="F128" s="6"/>
      <c r="G128" s="6"/>
      <c r="H128" s="6"/>
      <c r="I128" s="6"/>
      <c r="J128" s="6"/>
      <c r="K128" s="7">
        <v>0</v>
      </c>
      <c r="L128" s="7">
        <v>1476.5</v>
      </c>
      <c r="M128" s="7">
        <v>0</v>
      </c>
      <c r="N128" s="7">
        <v>0</v>
      </c>
      <c r="O128" s="7">
        <v>0</v>
      </c>
      <c r="P128" s="7">
        <v>0</v>
      </c>
      <c r="Q128" s="7">
        <v>0</v>
      </c>
      <c r="R128" s="7">
        <v>0</v>
      </c>
      <c r="S128" s="7">
        <v>0</v>
      </c>
      <c r="T128" s="7">
        <v>0</v>
      </c>
      <c r="U128" s="7">
        <v>0</v>
      </c>
      <c r="V128" s="7">
        <v>0</v>
      </c>
      <c r="W128" s="7">
        <v>0</v>
      </c>
      <c r="X128" s="7">
        <v>0</v>
      </c>
      <c r="Y128" s="7">
        <v>0</v>
      </c>
      <c r="Z128" s="7">
        <v>0</v>
      </c>
      <c r="AA128" s="7">
        <v>0</v>
      </c>
      <c r="AB128" s="7">
        <v>0</v>
      </c>
      <c r="AC128" s="7">
        <v>0</v>
      </c>
      <c r="AD128" s="7">
        <v>0</v>
      </c>
      <c r="AE128" s="7">
        <v>0</v>
      </c>
      <c r="AF128" s="7">
        <v>0</v>
      </c>
      <c r="AG128" s="7">
        <v>0</v>
      </c>
      <c r="AH128" s="7">
        <v>0</v>
      </c>
      <c r="AI128" s="7">
        <v>0</v>
      </c>
      <c r="AJ128" s="8">
        <v>0</v>
      </c>
      <c r="AK128" s="7">
        <v>0</v>
      </c>
      <c r="AL128" s="8">
        <v>0</v>
      </c>
      <c r="AM128" s="9">
        <v>0</v>
      </c>
      <c r="AN128" s="10">
        <f t="shared" si="2"/>
        <v>0</v>
      </c>
    </row>
    <row r="129" spans="1:40" ht="25.5" outlineLevel="6">
      <c r="A129" s="5" t="s">
        <v>449</v>
      </c>
      <c r="B129" s="6" t="s">
        <v>117</v>
      </c>
      <c r="C129" s="6" t="s">
        <v>1</v>
      </c>
      <c r="D129" s="6" t="s">
        <v>1</v>
      </c>
      <c r="E129" s="6"/>
      <c r="F129" s="6"/>
      <c r="G129" s="6"/>
      <c r="H129" s="6"/>
      <c r="I129" s="6"/>
      <c r="J129" s="6"/>
      <c r="K129" s="7">
        <v>0</v>
      </c>
      <c r="L129" s="7">
        <v>1419</v>
      </c>
      <c r="M129" s="7">
        <v>0</v>
      </c>
      <c r="N129" s="7">
        <v>0</v>
      </c>
      <c r="O129" s="7">
        <v>0</v>
      </c>
      <c r="P129" s="7">
        <v>0</v>
      </c>
      <c r="Q129" s="7">
        <v>0</v>
      </c>
      <c r="R129" s="7">
        <v>0</v>
      </c>
      <c r="S129" s="7">
        <v>0</v>
      </c>
      <c r="T129" s="7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0</v>
      </c>
      <c r="AB129" s="7">
        <v>0</v>
      </c>
      <c r="AC129" s="7">
        <v>0</v>
      </c>
      <c r="AD129" s="7">
        <v>1418.97855</v>
      </c>
      <c r="AE129" s="7">
        <v>0</v>
      </c>
      <c r="AF129" s="7">
        <v>0</v>
      </c>
      <c r="AG129" s="7">
        <v>1418.97855</v>
      </c>
      <c r="AH129" s="7">
        <v>-1418.97855</v>
      </c>
      <c r="AI129" s="7">
        <v>0</v>
      </c>
      <c r="AJ129" s="8">
        <v>0.99999968287057106</v>
      </c>
      <c r="AK129" s="7">
        <v>0</v>
      </c>
      <c r="AL129" s="8">
        <v>0</v>
      </c>
      <c r="AM129" s="9">
        <v>0</v>
      </c>
      <c r="AN129" s="10">
        <f t="shared" si="2"/>
        <v>99.998488372093036</v>
      </c>
    </row>
    <row r="130" spans="1:40" ht="38.25" outlineLevel="6">
      <c r="A130" s="5" t="s">
        <v>450</v>
      </c>
      <c r="B130" s="6" t="s">
        <v>118</v>
      </c>
      <c r="C130" s="6" t="s">
        <v>1</v>
      </c>
      <c r="D130" s="6" t="s">
        <v>1</v>
      </c>
      <c r="E130" s="6"/>
      <c r="F130" s="6"/>
      <c r="G130" s="6"/>
      <c r="H130" s="6"/>
      <c r="I130" s="6"/>
      <c r="J130" s="6"/>
      <c r="K130" s="7">
        <v>0</v>
      </c>
      <c r="L130" s="7">
        <v>1500</v>
      </c>
      <c r="M130" s="7">
        <v>0</v>
      </c>
      <c r="N130" s="7">
        <v>0</v>
      </c>
      <c r="O130" s="7">
        <v>0</v>
      </c>
      <c r="P130" s="7">
        <v>0</v>
      </c>
      <c r="Q130" s="7">
        <v>0</v>
      </c>
      <c r="R130" s="7">
        <v>0</v>
      </c>
      <c r="S130" s="7">
        <v>0</v>
      </c>
      <c r="T130" s="7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0</v>
      </c>
      <c r="AA130" s="7">
        <v>0</v>
      </c>
      <c r="AB130" s="7">
        <v>0</v>
      </c>
      <c r="AC130" s="7">
        <v>0</v>
      </c>
      <c r="AD130" s="7">
        <v>0</v>
      </c>
      <c r="AE130" s="7">
        <v>0</v>
      </c>
      <c r="AF130" s="7">
        <v>0</v>
      </c>
      <c r="AG130" s="7">
        <v>0</v>
      </c>
      <c r="AH130" s="7">
        <v>0</v>
      </c>
      <c r="AI130" s="7">
        <v>0</v>
      </c>
      <c r="AJ130" s="8">
        <v>0</v>
      </c>
      <c r="AK130" s="7">
        <v>0</v>
      </c>
      <c r="AL130" s="8">
        <v>0</v>
      </c>
      <c r="AM130" s="9">
        <v>0</v>
      </c>
      <c r="AN130" s="10">
        <f t="shared" si="2"/>
        <v>0</v>
      </c>
    </row>
    <row r="131" spans="1:40" ht="25.5" outlineLevel="6">
      <c r="A131" s="5" t="s">
        <v>451</v>
      </c>
      <c r="B131" s="6" t="s">
        <v>119</v>
      </c>
      <c r="C131" s="6" t="s">
        <v>1</v>
      </c>
      <c r="D131" s="6" t="s">
        <v>1</v>
      </c>
      <c r="E131" s="6"/>
      <c r="F131" s="6"/>
      <c r="G131" s="6"/>
      <c r="H131" s="6"/>
      <c r="I131" s="6"/>
      <c r="J131" s="6"/>
      <c r="K131" s="7">
        <v>0</v>
      </c>
      <c r="L131" s="7">
        <v>1500</v>
      </c>
      <c r="M131" s="7">
        <v>0</v>
      </c>
      <c r="N131" s="7">
        <v>0</v>
      </c>
      <c r="O131" s="7">
        <v>0</v>
      </c>
      <c r="P131" s="7">
        <v>0</v>
      </c>
      <c r="Q131" s="7">
        <v>0</v>
      </c>
      <c r="R131" s="7">
        <v>0</v>
      </c>
      <c r="S131" s="7">
        <v>0</v>
      </c>
      <c r="T131" s="7">
        <v>0</v>
      </c>
      <c r="U131" s="7">
        <v>0</v>
      </c>
      <c r="V131" s="7">
        <v>0</v>
      </c>
      <c r="W131" s="7">
        <v>0</v>
      </c>
      <c r="X131" s="7">
        <v>0</v>
      </c>
      <c r="Y131" s="7">
        <v>0</v>
      </c>
      <c r="Z131" s="7">
        <v>0</v>
      </c>
      <c r="AA131" s="7">
        <v>0</v>
      </c>
      <c r="AB131" s="7">
        <v>0</v>
      </c>
      <c r="AC131" s="7">
        <v>0</v>
      </c>
      <c r="AD131" s="7">
        <v>1499.99973</v>
      </c>
      <c r="AE131" s="7">
        <v>0</v>
      </c>
      <c r="AF131" s="7">
        <v>0</v>
      </c>
      <c r="AG131" s="7">
        <v>1499.99973</v>
      </c>
      <c r="AH131" s="7">
        <v>-1499.99973</v>
      </c>
      <c r="AI131" s="7">
        <v>0</v>
      </c>
      <c r="AJ131" s="8">
        <v>0.99999981999999998</v>
      </c>
      <c r="AK131" s="7">
        <v>0</v>
      </c>
      <c r="AL131" s="8">
        <v>0</v>
      </c>
      <c r="AM131" s="9">
        <v>0</v>
      </c>
      <c r="AN131" s="10">
        <f t="shared" si="2"/>
        <v>99.999982000000003</v>
      </c>
    </row>
    <row r="132" spans="1:40" ht="52.5" customHeight="1" outlineLevel="6">
      <c r="A132" s="5" t="s">
        <v>452</v>
      </c>
      <c r="B132" s="6" t="s">
        <v>120</v>
      </c>
      <c r="C132" s="6" t="s">
        <v>1</v>
      </c>
      <c r="D132" s="6" t="s">
        <v>1</v>
      </c>
      <c r="E132" s="6"/>
      <c r="F132" s="6"/>
      <c r="G132" s="6"/>
      <c r="H132" s="6"/>
      <c r="I132" s="6"/>
      <c r="J132" s="6"/>
      <c r="K132" s="7">
        <v>0</v>
      </c>
      <c r="L132" s="7">
        <v>1500</v>
      </c>
      <c r="M132" s="7">
        <v>0</v>
      </c>
      <c r="N132" s="7">
        <v>0</v>
      </c>
      <c r="O132" s="7">
        <v>0</v>
      </c>
      <c r="P132" s="7">
        <v>0</v>
      </c>
      <c r="Q132" s="7">
        <v>0</v>
      </c>
      <c r="R132" s="7">
        <v>0</v>
      </c>
      <c r="S132" s="7">
        <v>0</v>
      </c>
      <c r="T132" s="7">
        <v>0</v>
      </c>
      <c r="U132" s="7">
        <v>0</v>
      </c>
      <c r="V132" s="7">
        <v>0</v>
      </c>
      <c r="W132" s="7">
        <v>0</v>
      </c>
      <c r="X132" s="7">
        <v>0</v>
      </c>
      <c r="Y132" s="7">
        <v>0</v>
      </c>
      <c r="Z132" s="7">
        <v>0</v>
      </c>
      <c r="AA132" s="7">
        <v>0</v>
      </c>
      <c r="AB132" s="7">
        <v>0</v>
      </c>
      <c r="AC132" s="7">
        <v>0</v>
      </c>
      <c r="AD132" s="7">
        <v>1499.9997699999999</v>
      </c>
      <c r="AE132" s="7">
        <v>0</v>
      </c>
      <c r="AF132" s="7">
        <v>0</v>
      </c>
      <c r="AG132" s="7">
        <v>1499.9997699999999</v>
      </c>
      <c r="AH132" s="7">
        <v>-1499.9997699999999</v>
      </c>
      <c r="AI132" s="7">
        <v>0</v>
      </c>
      <c r="AJ132" s="8">
        <v>0.99999984666666664</v>
      </c>
      <c r="AK132" s="7">
        <v>0</v>
      </c>
      <c r="AL132" s="8">
        <v>0</v>
      </c>
      <c r="AM132" s="9">
        <v>0</v>
      </c>
      <c r="AN132" s="10">
        <f t="shared" si="2"/>
        <v>99.999984666666663</v>
      </c>
    </row>
    <row r="133" spans="1:40" ht="38.25" outlineLevel="6">
      <c r="A133" s="5" t="s">
        <v>453</v>
      </c>
      <c r="B133" s="6" t="s">
        <v>121</v>
      </c>
      <c r="C133" s="6" t="s">
        <v>1</v>
      </c>
      <c r="D133" s="6" t="s">
        <v>1</v>
      </c>
      <c r="E133" s="6"/>
      <c r="F133" s="6"/>
      <c r="G133" s="6"/>
      <c r="H133" s="6"/>
      <c r="I133" s="6"/>
      <c r="J133" s="6"/>
      <c r="K133" s="7">
        <v>0</v>
      </c>
      <c r="L133" s="7">
        <v>443</v>
      </c>
      <c r="M133" s="7">
        <v>0</v>
      </c>
      <c r="N133" s="7">
        <v>0</v>
      </c>
      <c r="O133" s="7">
        <v>0</v>
      </c>
      <c r="P133" s="7">
        <v>0</v>
      </c>
      <c r="Q133" s="7">
        <v>0</v>
      </c>
      <c r="R133" s="7">
        <v>0</v>
      </c>
      <c r="S133" s="7">
        <v>0</v>
      </c>
      <c r="T133" s="7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442.97300000000001</v>
      </c>
      <c r="AE133" s="7">
        <v>0</v>
      </c>
      <c r="AF133" s="7">
        <v>0</v>
      </c>
      <c r="AG133" s="7">
        <v>442.97300000000001</v>
      </c>
      <c r="AH133" s="7">
        <v>-442.97300000000001</v>
      </c>
      <c r="AI133" s="7">
        <v>0</v>
      </c>
      <c r="AJ133" s="8">
        <v>1</v>
      </c>
      <c r="AK133" s="7">
        <v>0</v>
      </c>
      <c r="AL133" s="8">
        <v>0</v>
      </c>
      <c r="AM133" s="9">
        <v>0</v>
      </c>
      <c r="AN133" s="10">
        <f t="shared" si="2"/>
        <v>99.993905191873594</v>
      </c>
    </row>
    <row r="134" spans="1:40" ht="51" customHeight="1" outlineLevel="6">
      <c r="A134" s="5" t="s">
        <v>454</v>
      </c>
      <c r="B134" s="6" t="s">
        <v>122</v>
      </c>
      <c r="C134" s="6" t="s">
        <v>1</v>
      </c>
      <c r="D134" s="6" t="s">
        <v>1</v>
      </c>
      <c r="E134" s="6"/>
      <c r="F134" s="6"/>
      <c r="G134" s="6"/>
      <c r="H134" s="6"/>
      <c r="I134" s="6"/>
      <c r="J134" s="6"/>
      <c r="K134" s="7">
        <v>0</v>
      </c>
      <c r="L134" s="7">
        <v>1109.7</v>
      </c>
      <c r="M134" s="7">
        <v>0</v>
      </c>
      <c r="N134" s="7">
        <v>0</v>
      </c>
      <c r="O134" s="7">
        <v>0</v>
      </c>
      <c r="P134" s="7">
        <v>0</v>
      </c>
      <c r="Q134" s="7">
        <v>0</v>
      </c>
      <c r="R134" s="7">
        <v>0</v>
      </c>
      <c r="S134" s="7">
        <v>0</v>
      </c>
      <c r="T134" s="7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0</v>
      </c>
      <c r="AE134" s="7">
        <v>0</v>
      </c>
      <c r="AF134" s="7">
        <v>0</v>
      </c>
      <c r="AG134" s="7">
        <v>0</v>
      </c>
      <c r="AH134" s="7">
        <v>0</v>
      </c>
      <c r="AI134" s="7">
        <v>0</v>
      </c>
      <c r="AJ134" s="8">
        <v>0</v>
      </c>
      <c r="AK134" s="7">
        <v>0</v>
      </c>
      <c r="AL134" s="8">
        <v>0</v>
      </c>
      <c r="AM134" s="9">
        <v>0</v>
      </c>
      <c r="AN134" s="10">
        <f t="shared" si="2"/>
        <v>0</v>
      </c>
    </row>
    <row r="135" spans="1:40" ht="28.5" customHeight="1" outlineLevel="6">
      <c r="A135" s="5" t="s">
        <v>455</v>
      </c>
      <c r="B135" s="6" t="s">
        <v>123</v>
      </c>
      <c r="C135" s="6" t="s">
        <v>1</v>
      </c>
      <c r="D135" s="6" t="s">
        <v>1</v>
      </c>
      <c r="E135" s="6"/>
      <c r="F135" s="6"/>
      <c r="G135" s="6"/>
      <c r="H135" s="6"/>
      <c r="I135" s="6"/>
      <c r="J135" s="6"/>
      <c r="K135" s="7">
        <v>0</v>
      </c>
      <c r="L135" s="7">
        <v>1500</v>
      </c>
      <c r="M135" s="7">
        <v>0</v>
      </c>
      <c r="N135" s="7">
        <v>0</v>
      </c>
      <c r="O135" s="7">
        <v>0</v>
      </c>
      <c r="P135" s="7">
        <v>0</v>
      </c>
      <c r="Q135" s="7">
        <v>0</v>
      </c>
      <c r="R135" s="7">
        <v>0</v>
      </c>
      <c r="S135" s="7">
        <v>0</v>
      </c>
      <c r="T135" s="7">
        <v>0</v>
      </c>
      <c r="U135" s="7">
        <v>0</v>
      </c>
      <c r="V135" s="7">
        <v>0</v>
      </c>
      <c r="W135" s="7">
        <v>0</v>
      </c>
      <c r="X135" s="7">
        <v>0</v>
      </c>
      <c r="Y135" s="7">
        <v>0</v>
      </c>
      <c r="Z135" s="7">
        <v>0</v>
      </c>
      <c r="AA135" s="7">
        <v>0</v>
      </c>
      <c r="AB135" s="7">
        <v>0</v>
      </c>
      <c r="AC135" s="7">
        <v>0</v>
      </c>
      <c r="AD135" s="7">
        <v>1499.9998800000001</v>
      </c>
      <c r="AE135" s="7">
        <v>0</v>
      </c>
      <c r="AF135" s="7">
        <v>0</v>
      </c>
      <c r="AG135" s="7">
        <v>1499.9998800000001</v>
      </c>
      <c r="AH135" s="7">
        <v>-1499.9998800000001</v>
      </c>
      <c r="AI135" s="7">
        <v>0</v>
      </c>
      <c r="AJ135" s="8">
        <v>0.99999992000000004</v>
      </c>
      <c r="AK135" s="7">
        <v>0</v>
      </c>
      <c r="AL135" s="8">
        <v>0</v>
      </c>
      <c r="AM135" s="9">
        <v>0</v>
      </c>
      <c r="AN135" s="10">
        <f t="shared" si="2"/>
        <v>99.999992000000006</v>
      </c>
    </row>
    <row r="136" spans="1:40" ht="25.5" outlineLevel="5">
      <c r="A136" s="5" t="s">
        <v>456</v>
      </c>
      <c r="B136" s="6" t="s">
        <v>124</v>
      </c>
      <c r="C136" s="6" t="s">
        <v>1</v>
      </c>
      <c r="D136" s="6" t="s">
        <v>1</v>
      </c>
      <c r="E136" s="6"/>
      <c r="F136" s="6"/>
      <c r="G136" s="6"/>
      <c r="H136" s="6"/>
      <c r="I136" s="6"/>
      <c r="J136" s="6"/>
      <c r="K136" s="7">
        <v>0</v>
      </c>
      <c r="L136" s="7">
        <v>5642.8</v>
      </c>
      <c r="M136" s="7">
        <v>0</v>
      </c>
      <c r="N136" s="7">
        <v>0</v>
      </c>
      <c r="O136" s="7">
        <v>0</v>
      </c>
      <c r="P136" s="7">
        <v>0</v>
      </c>
      <c r="Q136" s="7">
        <v>0</v>
      </c>
      <c r="R136" s="7">
        <v>0</v>
      </c>
      <c r="S136" s="7">
        <v>0</v>
      </c>
      <c r="T136" s="7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3777.0020399999999</v>
      </c>
      <c r="AE136" s="7">
        <v>0</v>
      </c>
      <c r="AF136" s="7">
        <v>0</v>
      </c>
      <c r="AG136" s="7">
        <v>3777.0020399999999</v>
      </c>
      <c r="AH136" s="7">
        <v>-3777.0020399999999</v>
      </c>
      <c r="AI136" s="7">
        <v>0</v>
      </c>
      <c r="AJ136" s="8">
        <v>0.66935543605107084</v>
      </c>
      <c r="AK136" s="7">
        <v>0</v>
      </c>
      <c r="AL136" s="8">
        <v>0</v>
      </c>
      <c r="AM136" s="9">
        <v>0</v>
      </c>
      <c r="AN136" s="10">
        <f t="shared" si="2"/>
        <v>66.93489118877153</v>
      </c>
    </row>
    <row r="137" spans="1:40" ht="52.5" customHeight="1" outlineLevel="6">
      <c r="A137" s="5" t="s">
        <v>444</v>
      </c>
      <c r="B137" s="6" t="s">
        <v>125</v>
      </c>
      <c r="C137" s="6" t="s">
        <v>1</v>
      </c>
      <c r="D137" s="6" t="s">
        <v>1</v>
      </c>
      <c r="E137" s="6"/>
      <c r="F137" s="6"/>
      <c r="G137" s="6"/>
      <c r="H137" s="6"/>
      <c r="I137" s="6"/>
      <c r="J137" s="6"/>
      <c r="K137" s="7">
        <v>0</v>
      </c>
      <c r="L137" s="7">
        <v>644</v>
      </c>
      <c r="M137" s="7">
        <v>0</v>
      </c>
      <c r="N137" s="7">
        <v>0</v>
      </c>
      <c r="O137" s="7">
        <v>0</v>
      </c>
      <c r="P137" s="7">
        <v>0</v>
      </c>
      <c r="Q137" s="7">
        <v>0</v>
      </c>
      <c r="R137" s="7">
        <v>0</v>
      </c>
      <c r="S137" s="7">
        <v>0</v>
      </c>
      <c r="T137" s="7">
        <v>0</v>
      </c>
      <c r="U137" s="7">
        <v>0</v>
      </c>
      <c r="V137" s="7">
        <v>0</v>
      </c>
      <c r="W137" s="7">
        <v>0</v>
      </c>
      <c r="X137" s="7">
        <v>0</v>
      </c>
      <c r="Y137" s="7">
        <v>0</v>
      </c>
      <c r="Z137" s="7">
        <v>0</v>
      </c>
      <c r="AA137" s="7">
        <v>0</v>
      </c>
      <c r="AB137" s="7">
        <v>0</v>
      </c>
      <c r="AC137" s="7">
        <v>0</v>
      </c>
      <c r="AD137" s="7">
        <v>634.33973000000003</v>
      </c>
      <c r="AE137" s="7">
        <v>0</v>
      </c>
      <c r="AF137" s="7">
        <v>0</v>
      </c>
      <c r="AG137" s="7">
        <v>634.33973000000003</v>
      </c>
      <c r="AH137" s="7">
        <v>-634.33973000000003</v>
      </c>
      <c r="AI137" s="7">
        <v>0</v>
      </c>
      <c r="AJ137" s="8">
        <v>0.98499958074534166</v>
      </c>
      <c r="AK137" s="7">
        <v>0</v>
      </c>
      <c r="AL137" s="8">
        <v>0</v>
      </c>
      <c r="AM137" s="9">
        <v>0</v>
      </c>
      <c r="AN137" s="10">
        <f t="shared" si="2"/>
        <v>98.499958074534163</v>
      </c>
    </row>
    <row r="138" spans="1:40" ht="63.75" outlineLevel="6">
      <c r="A138" s="5" t="s">
        <v>445</v>
      </c>
      <c r="B138" s="6" t="s">
        <v>126</v>
      </c>
      <c r="C138" s="6" t="s">
        <v>1</v>
      </c>
      <c r="D138" s="6" t="s">
        <v>1</v>
      </c>
      <c r="E138" s="6"/>
      <c r="F138" s="6"/>
      <c r="G138" s="6"/>
      <c r="H138" s="6"/>
      <c r="I138" s="6"/>
      <c r="J138" s="6"/>
      <c r="K138" s="7">
        <v>0</v>
      </c>
      <c r="L138" s="7">
        <v>347</v>
      </c>
      <c r="M138" s="7">
        <v>0</v>
      </c>
      <c r="N138" s="7">
        <v>0</v>
      </c>
      <c r="O138" s="7">
        <v>0</v>
      </c>
      <c r="P138" s="7">
        <v>0</v>
      </c>
      <c r="Q138" s="7">
        <v>0</v>
      </c>
      <c r="R138" s="7">
        <v>0</v>
      </c>
      <c r="S138" s="7">
        <v>0</v>
      </c>
      <c r="T138" s="7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0</v>
      </c>
      <c r="AC138" s="7">
        <v>0</v>
      </c>
      <c r="AD138" s="7">
        <v>346.99990000000003</v>
      </c>
      <c r="AE138" s="7">
        <v>0</v>
      </c>
      <c r="AF138" s="7">
        <v>0</v>
      </c>
      <c r="AG138" s="7">
        <v>346.99990000000003</v>
      </c>
      <c r="AH138" s="7">
        <v>-346.99990000000003</v>
      </c>
      <c r="AI138" s="7">
        <v>0</v>
      </c>
      <c r="AJ138" s="8">
        <v>0.99999971181556191</v>
      </c>
      <c r="AK138" s="7">
        <v>0</v>
      </c>
      <c r="AL138" s="8">
        <v>0</v>
      </c>
      <c r="AM138" s="9">
        <v>0</v>
      </c>
      <c r="AN138" s="10">
        <f t="shared" si="2"/>
        <v>99.999971181556205</v>
      </c>
    </row>
    <row r="139" spans="1:40" ht="38.25" outlineLevel="6">
      <c r="A139" s="5" t="s">
        <v>446</v>
      </c>
      <c r="B139" s="6" t="s">
        <v>127</v>
      </c>
      <c r="C139" s="6" t="s">
        <v>1</v>
      </c>
      <c r="D139" s="6" t="s">
        <v>1</v>
      </c>
      <c r="E139" s="6"/>
      <c r="F139" s="6"/>
      <c r="G139" s="6"/>
      <c r="H139" s="6"/>
      <c r="I139" s="6"/>
      <c r="J139" s="6"/>
      <c r="K139" s="7">
        <v>0</v>
      </c>
      <c r="L139" s="7">
        <v>448.5</v>
      </c>
      <c r="M139" s="7">
        <v>0</v>
      </c>
      <c r="N139" s="7">
        <v>0</v>
      </c>
      <c r="O139" s="7">
        <v>0</v>
      </c>
      <c r="P139" s="7">
        <v>0</v>
      </c>
      <c r="Q139" s="7">
        <v>0</v>
      </c>
      <c r="R139" s="7">
        <v>0</v>
      </c>
      <c r="S139" s="7">
        <v>0</v>
      </c>
      <c r="T139" s="7">
        <v>0</v>
      </c>
      <c r="U139" s="7">
        <v>0</v>
      </c>
      <c r="V139" s="7">
        <v>0</v>
      </c>
      <c r="W139" s="7">
        <v>0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448.48077000000001</v>
      </c>
      <c r="AE139" s="7">
        <v>0</v>
      </c>
      <c r="AF139" s="7">
        <v>0</v>
      </c>
      <c r="AG139" s="7">
        <v>448.48077000000001</v>
      </c>
      <c r="AH139" s="7">
        <v>-448.48077000000001</v>
      </c>
      <c r="AI139" s="7">
        <v>0</v>
      </c>
      <c r="AJ139" s="8">
        <v>0.99999948715776144</v>
      </c>
      <c r="AK139" s="7">
        <v>0</v>
      </c>
      <c r="AL139" s="8">
        <v>0</v>
      </c>
      <c r="AM139" s="9">
        <v>0</v>
      </c>
      <c r="AN139" s="10">
        <f t="shared" si="2"/>
        <v>99.995712374581942</v>
      </c>
    </row>
    <row r="140" spans="1:40" ht="38.25" outlineLevel="6">
      <c r="A140" s="5" t="s">
        <v>447</v>
      </c>
      <c r="B140" s="6" t="s">
        <v>128</v>
      </c>
      <c r="C140" s="6" t="s">
        <v>1</v>
      </c>
      <c r="D140" s="6" t="s">
        <v>1</v>
      </c>
      <c r="E140" s="6"/>
      <c r="F140" s="6"/>
      <c r="G140" s="6"/>
      <c r="H140" s="6"/>
      <c r="I140" s="6"/>
      <c r="J140" s="6"/>
      <c r="K140" s="7">
        <v>0</v>
      </c>
      <c r="L140" s="7">
        <v>173</v>
      </c>
      <c r="M140" s="7">
        <v>0</v>
      </c>
      <c r="N140" s="7">
        <v>0</v>
      </c>
      <c r="O140" s="7">
        <v>0</v>
      </c>
      <c r="P140" s="7">
        <v>0</v>
      </c>
      <c r="Q140" s="7">
        <v>0</v>
      </c>
      <c r="R140" s="7">
        <v>0</v>
      </c>
      <c r="S140" s="7">
        <v>0</v>
      </c>
      <c r="T140" s="7">
        <v>0</v>
      </c>
      <c r="U140" s="7">
        <v>0</v>
      </c>
      <c r="V140" s="7">
        <v>0</v>
      </c>
      <c r="W140" s="7">
        <v>0</v>
      </c>
      <c r="X140" s="7">
        <v>0</v>
      </c>
      <c r="Y140" s="7">
        <v>0</v>
      </c>
      <c r="Z140" s="7">
        <v>0</v>
      </c>
      <c r="AA140" s="7">
        <v>0</v>
      </c>
      <c r="AB140" s="7">
        <v>0</v>
      </c>
      <c r="AC140" s="7">
        <v>0</v>
      </c>
      <c r="AD140" s="7">
        <v>0</v>
      </c>
      <c r="AE140" s="7">
        <v>0</v>
      </c>
      <c r="AF140" s="7">
        <v>0</v>
      </c>
      <c r="AG140" s="7">
        <v>0</v>
      </c>
      <c r="AH140" s="7">
        <v>0</v>
      </c>
      <c r="AI140" s="7">
        <v>0</v>
      </c>
      <c r="AJ140" s="8">
        <v>0</v>
      </c>
      <c r="AK140" s="7">
        <v>0</v>
      </c>
      <c r="AL140" s="8">
        <v>0</v>
      </c>
      <c r="AM140" s="9">
        <v>0</v>
      </c>
      <c r="AN140" s="10">
        <f t="shared" si="2"/>
        <v>0</v>
      </c>
    </row>
    <row r="141" spans="1:40" ht="51" outlineLevel="6">
      <c r="A141" s="5" t="s">
        <v>448</v>
      </c>
      <c r="B141" s="6" t="s">
        <v>129</v>
      </c>
      <c r="C141" s="6" t="s">
        <v>1</v>
      </c>
      <c r="D141" s="6" t="s">
        <v>1</v>
      </c>
      <c r="E141" s="6"/>
      <c r="F141" s="6"/>
      <c r="G141" s="6"/>
      <c r="H141" s="6"/>
      <c r="I141" s="6"/>
      <c r="J141" s="6"/>
      <c r="K141" s="7">
        <v>0</v>
      </c>
      <c r="L141" s="7">
        <v>426</v>
      </c>
      <c r="M141" s="7">
        <v>0</v>
      </c>
      <c r="N141" s="7">
        <v>0</v>
      </c>
      <c r="O141" s="7">
        <v>0</v>
      </c>
      <c r="P141" s="7">
        <v>0</v>
      </c>
      <c r="Q141" s="7">
        <v>0</v>
      </c>
      <c r="R141" s="7">
        <v>0</v>
      </c>
      <c r="S141" s="7">
        <v>0</v>
      </c>
      <c r="T141" s="7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8">
        <v>0</v>
      </c>
      <c r="AK141" s="7">
        <v>0</v>
      </c>
      <c r="AL141" s="8">
        <v>0</v>
      </c>
      <c r="AM141" s="9">
        <v>0</v>
      </c>
      <c r="AN141" s="10">
        <f t="shared" si="2"/>
        <v>0</v>
      </c>
    </row>
    <row r="142" spans="1:40" ht="25.5" outlineLevel="6">
      <c r="A142" s="5" t="s">
        <v>449</v>
      </c>
      <c r="B142" s="6" t="s">
        <v>130</v>
      </c>
      <c r="C142" s="6" t="s">
        <v>1</v>
      </c>
      <c r="D142" s="6" t="s">
        <v>1</v>
      </c>
      <c r="E142" s="6"/>
      <c r="F142" s="6"/>
      <c r="G142" s="6"/>
      <c r="H142" s="6"/>
      <c r="I142" s="6"/>
      <c r="J142" s="6"/>
      <c r="K142" s="7">
        <v>0</v>
      </c>
      <c r="L142" s="7">
        <v>362</v>
      </c>
      <c r="M142" s="7">
        <v>0</v>
      </c>
      <c r="N142" s="7">
        <v>0</v>
      </c>
      <c r="O142" s="7">
        <v>0</v>
      </c>
      <c r="P142" s="7">
        <v>0</v>
      </c>
      <c r="Q142" s="7">
        <v>0</v>
      </c>
      <c r="R142" s="7">
        <v>0</v>
      </c>
      <c r="S142" s="7">
        <v>0</v>
      </c>
      <c r="T142" s="7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361.99988999999999</v>
      </c>
      <c r="AE142" s="7">
        <v>0</v>
      </c>
      <c r="AF142" s="7">
        <v>0</v>
      </c>
      <c r="AG142" s="7">
        <v>361.99988999999999</v>
      </c>
      <c r="AH142" s="7">
        <v>-361.99988999999999</v>
      </c>
      <c r="AI142" s="7">
        <v>0</v>
      </c>
      <c r="AJ142" s="8">
        <v>0.99999969613259665</v>
      </c>
      <c r="AK142" s="7">
        <v>0</v>
      </c>
      <c r="AL142" s="8">
        <v>0</v>
      </c>
      <c r="AM142" s="9">
        <v>0</v>
      </c>
      <c r="AN142" s="10">
        <f t="shared" si="2"/>
        <v>99.999969613259665</v>
      </c>
    </row>
    <row r="143" spans="1:40" ht="38.25" outlineLevel="6">
      <c r="A143" s="5" t="s">
        <v>450</v>
      </c>
      <c r="B143" s="6" t="s">
        <v>131</v>
      </c>
      <c r="C143" s="6" t="s">
        <v>1</v>
      </c>
      <c r="D143" s="6" t="s">
        <v>1</v>
      </c>
      <c r="E143" s="6"/>
      <c r="F143" s="6"/>
      <c r="G143" s="6"/>
      <c r="H143" s="6"/>
      <c r="I143" s="6"/>
      <c r="J143" s="6"/>
      <c r="K143" s="7">
        <v>0</v>
      </c>
      <c r="L143" s="7">
        <v>917.1</v>
      </c>
      <c r="M143" s="7">
        <v>0</v>
      </c>
      <c r="N143" s="7">
        <v>0</v>
      </c>
      <c r="O143" s="7">
        <v>0</v>
      </c>
      <c r="P143" s="7">
        <v>0</v>
      </c>
      <c r="Q143" s="7">
        <v>0</v>
      </c>
      <c r="R143" s="7">
        <v>0</v>
      </c>
      <c r="S143" s="7">
        <v>0</v>
      </c>
      <c r="T143" s="7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8">
        <v>0</v>
      </c>
      <c r="AK143" s="7">
        <v>0</v>
      </c>
      <c r="AL143" s="8">
        <v>0</v>
      </c>
      <c r="AM143" s="9">
        <v>0</v>
      </c>
      <c r="AN143" s="10">
        <f t="shared" si="2"/>
        <v>0</v>
      </c>
    </row>
    <row r="144" spans="1:40" ht="25.5" outlineLevel="6">
      <c r="A144" s="5" t="s">
        <v>451</v>
      </c>
      <c r="B144" s="6" t="s">
        <v>132</v>
      </c>
      <c r="C144" s="6" t="s">
        <v>1</v>
      </c>
      <c r="D144" s="6" t="s">
        <v>1</v>
      </c>
      <c r="E144" s="6"/>
      <c r="F144" s="6"/>
      <c r="G144" s="6"/>
      <c r="H144" s="6"/>
      <c r="I144" s="6"/>
      <c r="J144" s="6"/>
      <c r="K144" s="7">
        <v>0</v>
      </c>
      <c r="L144" s="7">
        <v>712</v>
      </c>
      <c r="M144" s="7">
        <v>0</v>
      </c>
      <c r="N144" s="7">
        <v>0</v>
      </c>
      <c r="O144" s="7">
        <v>0</v>
      </c>
      <c r="P144" s="7">
        <v>0</v>
      </c>
      <c r="Q144" s="7">
        <v>0</v>
      </c>
      <c r="R144" s="7">
        <v>0</v>
      </c>
      <c r="S144" s="7">
        <v>0</v>
      </c>
      <c r="T144" s="7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711.95887000000005</v>
      </c>
      <c r="AE144" s="7">
        <v>0</v>
      </c>
      <c r="AF144" s="7">
        <v>0</v>
      </c>
      <c r="AG144" s="7">
        <v>711.95887000000005</v>
      </c>
      <c r="AH144" s="7">
        <v>-711.95887000000005</v>
      </c>
      <c r="AI144" s="7">
        <v>0</v>
      </c>
      <c r="AJ144" s="8">
        <v>0.99999981740521571</v>
      </c>
      <c r="AK144" s="7">
        <v>0</v>
      </c>
      <c r="AL144" s="8">
        <v>0</v>
      </c>
      <c r="AM144" s="9">
        <v>0</v>
      </c>
      <c r="AN144" s="10">
        <f t="shared" si="2"/>
        <v>99.994223314606742</v>
      </c>
    </row>
    <row r="145" spans="1:40" ht="53.25" customHeight="1" outlineLevel="6">
      <c r="A145" s="5" t="s">
        <v>452</v>
      </c>
      <c r="B145" s="6" t="s">
        <v>133</v>
      </c>
      <c r="C145" s="6" t="s">
        <v>1</v>
      </c>
      <c r="D145" s="6" t="s">
        <v>1</v>
      </c>
      <c r="E145" s="6"/>
      <c r="F145" s="6"/>
      <c r="G145" s="6"/>
      <c r="H145" s="6"/>
      <c r="I145" s="6"/>
      <c r="J145" s="6"/>
      <c r="K145" s="7">
        <v>0</v>
      </c>
      <c r="L145" s="7">
        <v>489.3</v>
      </c>
      <c r="M145" s="7">
        <v>0</v>
      </c>
      <c r="N145" s="7">
        <v>0</v>
      </c>
      <c r="O145" s="7">
        <v>0</v>
      </c>
      <c r="P145" s="7">
        <v>0</v>
      </c>
      <c r="Q145" s="7">
        <v>0</v>
      </c>
      <c r="R145" s="7">
        <v>0</v>
      </c>
      <c r="S145" s="7">
        <v>0</v>
      </c>
      <c r="T145" s="7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489.35093000000001</v>
      </c>
      <c r="AE145" s="7">
        <v>0</v>
      </c>
      <c r="AF145" s="7">
        <v>0</v>
      </c>
      <c r="AG145" s="7">
        <v>489.35093000000001</v>
      </c>
      <c r="AH145" s="7">
        <v>-489.35093000000001</v>
      </c>
      <c r="AI145" s="7">
        <v>0</v>
      </c>
      <c r="AJ145" s="8">
        <v>0.99999985695339333</v>
      </c>
      <c r="AK145" s="7">
        <v>0</v>
      </c>
      <c r="AL145" s="8">
        <v>0</v>
      </c>
      <c r="AM145" s="9">
        <v>0</v>
      </c>
      <c r="AN145" s="10">
        <f t="shared" si="2"/>
        <v>100.01040874718987</v>
      </c>
    </row>
    <row r="146" spans="1:40" ht="38.25" outlineLevel="6">
      <c r="A146" s="5" t="s">
        <v>453</v>
      </c>
      <c r="B146" s="6" t="s">
        <v>134</v>
      </c>
      <c r="C146" s="6" t="s">
        <v>1</v>
      </c>
      <c r="D146" s="6" t="s">
        <v>1</v>
      </c>
      <c r="E146" s="6"/>
      <c r="F146" s="6"/>
      <c r="G146" s="6"/>
      <c r="H146" s="6"/>
      <c r="I146" s="6"/>
      <c r="J146" s="6"/>
      <c r="K146" s="7">
        <v>0</v>
      </c>
      <c r="L146" s="7">
        <v>122</v>
      </c>
      <c r="M146" s="7">
        <v>0</v>
      </c>
      <c r="N146" s="7">
        <v>0</v>
      </c>
      <c r="O146" s="7">
        <v>0</v>
      </c>
      <c r="P146" s="7">
        <v>0</v>
      </c>
      <c r="Q146" s="7">
        <v>0</v>
      </c>
      <c r="R146" s="7">
        <v>0</v>
      </c>
      <c r="S146" s="7">
        <v>0</v>
      </c>
      <c r="T146" s="7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122</v>
      </c>
      <c r="AE146" s="7">
        <v>0</v>
      </c>
      <c r="AF146" s="7">
        <v>0</v>
      </c>
      <c r="AG146" s="7">
        <v>122</v>
      </c>
      <c r="AH146" s="7">
        <v>-122</v>
      </c>
      <c r="AI146" s="7">
        <v>0</v>
      </c>
      <c r="AJ146" s="8">
        <v>1</v>
      </c>
      <c r="AK146" s="7">
        <v>0</v>
      </c>
      <c r="AL146" s="8">
        <v>0</v>
      </c>
      <c r="AM146" s="9">
        <v>0</v>
      </c>
      <c r="AN146" s="10">
        <f t="shared" si="2"/>
        <v>100</v>
      </c>
    </row>
    <row r="147" spans="1:40" ht="54" customHeight="1" outlineLevel="6">
      <c r="A147" s="5" t="s">
        <v>454</v>
      </c>
      <c r="B147" s="6" t="s">
        <v>135</v>
      </c>
      <c r="C147" s="6" t="s">
        <v>1</v>
      </c>
      <c r="D147" s="6" t="s">
        <v>1</v>
      </c>
      <c r="E147" s="6"/>
      <c r="F147" s="6"/>
      <c r="G147" s="6"/>
      <c r="H147" s="6"/>
      <c r="I147" s="6"/>
      <c r="J147" s="6"/>
      <c r="K147" s="7">
        <v>0</v>
      </c>
      <c r="L147" s="7">
        <v>340</v>
      </c>
      <c r="M147" s="7">
        <v>0</v>
      </c>
      <c r="N147" s="7">
        <v>0</v>
      </c>
      <c r="O147" s="7">
        <v>0</v>
      </c>
      <c r="P147" s="7">
        <v>0</v>
      </c>
      <c r="Q147" s="7">
        <v>0</v>
      </c>
      <c r="R147" s="7">
        <v>0</v>
      </c>
      <c r="S147" s="7">
        <v>0</v>
      </c>
      <c r="T147" s="7">
        <v>0</v>
      </c>
      <c r="U147" s="7">
        <v>0</v>
      </c>
      <c r="V147" s="7">
        <v>0</v>
      </c>
      <c r="W147" s="7">
        <v>0</v>
      </c>
      <c r="X147" s="7">
        <v>0</v>
      </c>
      <c r="Y147" s="7">
        <v>0</v>
      </c>
      <c r="Z147" s="7">
        <v>0</v>
      </c>
      <c r="AA147" s="7">
        <v>0</v>
      </c>
      <c r="AB147" s="7">
        <v>0</v>
      </c>
      <c r="AC147" s="7">
        <v>0</v>
      </c>
      <c r="AD147" s="7">
        <v>0</v>
      </c>
      <c r="AE147" s="7">
        <v>0</v>
      </c>
      <c r="AF147" s="7">
        <v>0</v>
      </c>
      <c r="AG147" s="7">
        <v>0</v>
      </c>
      <c r="AH147" s="7">
        <v>0</v>
      </c>
      <c r="AI147" s="7">
        <v>0</v>
      </c>
      <c r="AJ147" s="8">
        <v>0</v>
      </c>
      <c r="AK147" s="7">
        <v>0</v>
      </c>
      <c r="AL147" s="8">
        <v>0</v>
      </c>
      <c r="AM147" s="9">
        <v>0</v>
      </c>
      <c r="AN147" s="10">
        <f t="shared" si="2"/>
        <v>0</v>
      </c>
    </row>
    <row r="148" spans="1:40" ht="27.75" customHeight="1" outlineLevel="6">
      <c r="A148" s="5" t="s">
        <v>455</v>
      </c>
      <c r="B148" s="6" t="s">
        <v>136</v>
      </c>
      <c r="C148" s="6" t="s">
        <v>1</v>
      </c>
      <c r="D148" s="6" t="s">
        <v>1</v>
      </c>
      <c r="E148" s="6"/>
      <c r="F148" s="6"/>
      <c r="G148" s="6"/>
      <c r="H148" s="6"/>
      <c r="I148" s="6"/>
      <c r="J148" s="6"/>
      <c r="K148" s="7">
        <v>0</v>
      </c>
      <c r="L148" s="7">
        <v>661.9</v>
      </c>
      <c r="M148" s="7">
        <v>0</v>
      </c>
      <c r="N148" s="7">
        <v>0</v>
      </c>
      <c r="O148" s="7">
        <v>0</v>
      </c>
      <c r="P148" s="7">
        <v>0</v>
      </c>
      <c r="Q148" s="7">
        <v>0</v>
      </c>
      <c r="R148" s="7">
        <v>0</v>
      </c>
      <c r="S148" s="7">
        <v>0</v>
      </c>
      <c r="T148" s="7">
        <v>0</v>
      </c>
      <c r="U148" s="7">
        <v>0</v>
      </c>
      <c r="V148" s="7">
        <v>0</v>
      </c>
      <c r="W148" s="7">
        <v>0</v>
      </c>
      <c r="X148" s="7">
        <v>0</v>
      </c>
      <c r="Y148" s="7">
        <v>0</v>
      </c>
      <c r="Z148" s="7">
        <v>0</v>
      </c>
      <c r="AA148" s="7">
        <v>0</v>
      </c>
      <c r="AB148" s="7">
        <v>0</v>
      </c>
      <c r="AC148" s="7">
        <v>0</v>
      </c>
      <c r="AD148" s="7">
        <v>661.87194999999997</v>
      </c>
      <c r="AE148" s="7">
        <v>0</v>
      </c>
      <c r="AF148" s="7">
        <v>0</v>
      </c>
      <c r="AG148" s="7">
        <v>661.87194999999997</v>
      </c>
      <c r="AH148" s="7">
        <v>-661.87194999999997</v>
      </c>
      <c r="AI148" s="7">
        <v>0</v>
      </c>
      <c r="AJ148" s="8">
        <v>0.9999999244566925</v>
      </c>
      <c r="AK148" s="7">
        <v>0</v>
      </c>
      <c r="AL148" s="8">
        <v>0</v>
      </c>
      <c r="AM148" s="9">
        <v>0</v>
      </c>
      <c r="AN148" s="10">
        <f t="shared" si="2"/>
        <v>99.995762199728063</v>
      </c>
    </row>
    <row r="149" spans="1:40" outlineLevel="1">
      <c r="A149" s="5" t="s">
        <v>343</v>
      </c>
      <c r="B149" s="6" t="s">
        <v>137</v>
      </c>
      <c r="C149" s="6" t="s">
        <v>1</v>
      </c>
      <c r="D149" s="6" t="s">
        <v>1</v>
      </c>
      <c r="E149" s="6"/>
      <c r="F149" s="6"/>
      <c r="G149" s="6"/>
      <c r="H149" s="6"/>
      <c r="I149" s="6"/>
      <c r="J149" s="6"/>
      <c r="K149" s="7">
        <v>0</v>
      </c>
      <c r="L149" s="7">
        <v>422.5</v>
      </c>
      <c r="M149" s="7">
        <v>0</v>
      </c>
      <c r="N149" s="7">
        <v>0</v>
      </c>
      <c r="O149" s="7">
        <v>0</v>
      </c>
      <c r="P149" s="7">
        <v>0</v>
      </c>
      <c r="Q149" s="7">
        <v>0</v>
      </c>
      <c r="R149" s="7">
        <v>0</v>
      </c>
      <c r="S149" s="7">
        <v>0</v>
      </c>
      <c r="T149" s="7">
        <v>0</v>
      </c>
      <c r="U149" s="7">
        <v>0</v>
      </c>
      <c r="V149" s="7">
        <v>0</v>
      </c>
      <c r="W149" s="7">
        <v>0</v>
      </c>
      <c r="X149" s="7">
        <v>0</v>
      </c>
      <c r="Y149" s="7">
        <v>0</v>
      </c>
      <c r="Z149" s="7">
        <v>0</v>
      </c>
      <c r="AA149" s="7">
        <v>0</v>
      </c>
      <c r="AB149" s="7">
        <v>0</v>
      </c>
      <c r="AC149" s="7">
        <v>0</v>
      </c>
      <c r="AD149" s="7">
        <v>326.5</v>
      </c>
      <c r="AE149" s="7">
        <v>0</v>
      </c>
      <c r="AF149" s="7">
        <v>0</v>
      </c>
      <c r="AG149" s="7">
        <v>326.5</v>
      </c>
      <c r="AH149" s="7">
        <v>-326.5</v>
      </c>
      <c r="AI149" s="7">
        <v>0</v>
      </c>
      <c r="AJ149" s="8">
        <v>0.77278106508875744</v>
      </c>
      <c r="AK149" s="7">
        <v>0</v>
      </c>
      <c r="AL149" s="8">
        <v>0</v>
      </c>
      <c r="AM149" s="9">
        <v>0</v>
      </c>
      <c r="AN149" s="10">
        <f t="shared" si="2"/>
        <v>77.278106508875737</v>
      </c>
    </row>
    <row r="150" spans="1:40" ht="25.5" outlineLevel="5">
      <c r="A150" s="5" t="s">
        <v>457</v>
      </c>
      <c r="B150" s="6" t="s">
        <v>138</v>
      </c>
      <c r="C150" s="6" t="s">
        <v>1</v>
      </c>
      <c r="D150" s="6" t="s">
        <v>1</v>
      </c>
      <c r="E150" s="6"/>
      <c r="F150" s="6"/>
      <c r="G150" s="6"/>
      <c r="H150" s="6"/>
      <c r="I150" s="6"/>
      <c r="J150" s="6"/>
      <c r="K150" s="7">
        <v>0</v>
      </c>
      <c r="L150" s="7">
        <v>422.5</v>
      </c>
      <c r="M150" s="7">
        <v>0</v>
      </c>
      <c r="N150" s="7">
        <v>0</v>
      </c>
      <c r="O150" s="7">
        <v>0</v>
      </c>
      <c r="P150" s="7">
        <v>0</v>
      </c>
      <c r="Q150" s="7">
        <v>0</v>
      </c>
      <c r="R150" s="7">
        <v>0</v>
      </c>
      <c r="S150" s="7">
        <v>0</v>
      </c>
      <c r="T150" s="7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326.5</v>
      </c>
      <c r="AE150" s="7">
        <v>0</v>
      </c>
      <c r="AF150" s="7">
        <v>0</v>
      </c>
      <c r="AG150" s="7">
        <v>326.5</v>
      </c>
      <c r="AH150" s="7">
        <v>-326.5</v>
      </c>
      <c r="AI150" s="7">
        <v>0</v>
      </c>
      <c r="AJ150" s="8">
        <v>0.77278106508875744</v>
      </c>
      <c r="AK150" s="7">
        <v>0</v>
      </c>
      <c r="AL150" s="8">
        <v>0</v>
      </c>
      <c r="AM150" s="9">
        <v>0</v>
      </c>
      <c r="AN150" s="10">
        <f t="shared" si="2"/>
        <v>77.278106508875737</v>
      </c>
    </row>
    <row r="151" spans="1:40" ht="53.25" customHeight="1">
      <c r="A151" s="17" t="s">
        <v>458</v>
      </c>
      <c r="B151" s="18" t="s">
        <v>139</v>
      </c>
      <c r="C151" s="18" t="s">
        <v>1</v>
      </c>
      <c r="D151" s="18" t="s">
        <v>1</v>
      </c>
      <c r="E151" s="18"/>
      <c r="F151" s="18"/>
      <c r="G151" s="18"/>
      <c r="H151" s="18"/>
      <c r="I151" s="18"/>
      <c r="J151" s="18"/>
      <c r="K151" s="19">
        <v>0</v>
      </c>
      <c r="L151" s="19">
        <v>1683.9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985.3</v>
      </c>
      <c r="AE151" s="19">
        <v>0</v>
      </c>
      <c r="AF151" s="19">
        <v>0</v>
      </c>
      <c r="AG151" s="19">
        <v>985.27702999999997</v>
      </c>
      <c r="AH151" s="19">
        <v>-985.27702999999997</v>
      </c>
      <c r="AI151" s="19">
        <v>0</v>
      </c>
      <c r="AJ151" s="20">
        <v>0.58511611734663582</v>
      </c>
      <c r="AK151" s="19">
        <v>0</v>
      </c>
      <c r="AL151" s="20">
        <v>0</v>
      </c>
      <c r="AM151" s="21">
        <v>0</v>
      </c>
      <c r="AN151" s="22">
        <f t="shared" si="2"/>
        <v>58.512975829918631</v>
      </c>
    </row>
    <row r="152" spans="1:40" ht="38.25" outlineLevel="1">
      <c r="A152" s="5" t="s">
        <v>459</v>
      </c>
      <c r="B152" s="6" t="s">
        <v>140</v>
      </c>
      <c r="C152" s="6" t="s">
        <v>1</v>
      </c>
      <c r="D152" s="6" t="s">
        <v>1</v>
      </c>
      <c r="E152" s="6"/>
      <c r="F152" s="6"/>
      <c r="G152" s="6"/>
      <c r="H152" s="6"/>
      <c r="I152" s="6"/>
      <c r="J152" s="6"/>
      <c r="K152" s="7">
        <v>0</v>
      </c>
      <c r="L152" s="7">
        <v>2</v>
      </c>
      <c r="M152" s="7">
        <v>0</v>
      </c>
      <c r="N152" s="7">
        <v>0</v>
      </c>
      <c r="O152" s="7">
        <v>0</v>
      </c>
      <c r="P152" s="7">
        <v>0</v>
      </c>
      <c r="Q152" s="7">
        <v>0</v>
      </c>
      <c r="R152" s="7">
        <v>0</v>
      </c>
      <c r="S152" s="7">
        <v>0</v>
      </c>
      <c r="T152" s="7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8">
        <v>0</v>
      </c>
      <c r="AK152" s="7">
        <v>0</v>
      </c>
      <c r="AL152" s="8">
        <v>0</v>
      </c>
      <c r="AM152" s="9">
        <v>0</v>
      </c>
      <c r="AN152" s="10">
        <f t="shared" si="2"/>
        <v>0</v>
      </c>
    </row>
    <row r="153" spans="1:40" outlineLevel="4">
      <c r="A153" s="5" t="s">
        <v>315</v>
      </c>
      <c r="B153" s="6" t="s">
        <v>141</v>
      </c>
      <c r="C153" s="6" t="s">
        <v>1</v>
      </c>
      <c r="D153" s="6" t="s">
        <v>1</v>
      </c>
      <c r="E153" s="6"/>
      <c r="F153" s="6"/>
      <c r="G153" s="6"/>
      <c r="H153" s="6"/>
      <c r="I153" s="6"/>
      <c r="J153" s="6"/>
      <c r="K153" s="7">
        <v>0</v>
      </c>
      <c r="L153" s="7">
        <v>2</v>
      </c>
      <c r="M153" s="7">
        <v>0</v>
      </c>
      <c r="N153" s="7">
        <v>0</v>
      </c>
      <c r="O153" s="7">
        <v>0</v>
      </c>
      <c r="P153" s="7">
        <v>0</v>
      </c>
      <c r="Q153" s="7">
        <v>0</v>
      </c>
      <c r="R153" s="7">
        <v>0</v>
      </c>
      <c r="S153" s="7">
        <v>0</v>
      </c>
      <c r="T153" s="7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0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8">
        <v>0</v>
      </c>
      <c r="AK153" s="7">
        <v>0</v>
      </c>
      <c r="AL153" s="8">
        <v>0</v>
      </c>
      <c r="AM153" s="9">
        <v>0</v>
      </c>
      <c r="AN153" s="10">
        <f t="shared" si="2"/>
        <v>0</v>
      </c>
    </row>
    <row r="154" spans="1:40" ht="25.5" outlineLevel="5">
      <c r="A154" s="5" t="s">
        <v>460</v>
      </c>
      <c r="B154" s="6" t="s">
        <v>142</v>
      </c>
      <c r="C154" s="6" t="s">
        <v>1</v>
      </c>
      <c r="D154" s="6" t="s">
        <v>1</v>
      </c>
      <c r="E154" s="6"/>
      <c r="F154" s="6"/>
      <c r="G154" s="6"/>
      <c r="H154" s="6"/>
      <c r="I154" s="6"/>
      <c r="J154" s="6"/>
      <c r="K154" s="7">
        <v>0</v>
      </c>
      <c r="L154" s="7">
        <v>2</v>
      </c>
      <c r="M154" s="7">
        <v>0</v>
      </c>
      <c r="N154" s="7">
        <v>0</v>
      </c>
      <c r="O154" s="7">
        <v>0</v>
      </c>
      <c r="P154" s="7">
        <v>0</v>
      </c>
      <c r="Q154" s="7">
        <v>0</v>
      </c>
      <c r="R154" s="7">
        <v>0</v>
      </c>
      <c r="S154" s="7">
        <v>0</v>
      </c>
      <c r="T154" s="7">
        <v>0</v>
      </c>
      <c r="U154" s="7">
        <v>0</v>
      </c>
      <c r="V154" s="7">
        <v>0</v>
      </c>
      <c r="W154" s="7">
        <v>0</v>
      </c>
      <c r="X154" s="7">
        <v>0</v>
      </c>
      <c r="Y154" s="7">
        <v>0</v>
      </c>
      <c r="Z154" s="7">
        <v>0</v>
      </c>
      <c r="AA154" s="7">
        <v>0</v>
      </c>
      <c r="AB154" s="7">
        <v>0</v>
      </c>
      <c r="AC154" s="7">
        <v>0</v>
      </c>
      <c r="AD154" s="7">
        <v>0</v>
      </c>
      <c r="AE154" s="7">
        <v>0</v>
      </c>
      <c r="AF154" s="7">
        <v>0</v>
      </c>
      <c r="AG154" s="7">
        <v>0</v>
      </c>
      <c r="AH154" s="7">
        <v>0</v>
      </c>
      <c r="AI154" s="7">
        <v>0</v>
      </c>
      <c r="AJ154" s="8">
        <v>0</v>
      </c>
      <c r="AK154" s="7">
        <v>0</v>
      </c>
      <c r="AL154" s="8">
        <v>0</v>
      </c>
      <c r="AM154" s="9">
        <v>0</v>
      </c>
      <c r="AN154" s="10">
        <f t="shared" si="2"/>
        <v>0</v>
      </c>
    </row>
    <row r="155" spans="1:40" ht="25.5" outlineLevel="1">
      <c r="A155" s="5" t="s">
        <v>461</v>
      </c>
      <c r="B155" s="6" t="s">
        <v>143</v>
      </c>
      <c r="C155" s="6" t="s">
        <v>1</v>
      </c>
      <c r="D155" s="6" t="s">
        <v>1</v>
      </c>
      <c r="E155" s="6"/>
      <c r="F155" s="6"/>
      <c r="G155" s="6"/>
      <c r="H155" s="6"/>
      <c r="I155" s="6"/>
      <c r="J155" s="6"/>
      <c r="K155" s="7">
        <v>0</v>
      </c>
      <c r="L155" s="7">
        <v>166.2</v>
      </c>
      <c r="M155" s="7">
        <v>0</v>
      </c>
      <c r="N155" s="7">
        <v>0</v>
      </c>
      <c r="O155" s="7">
        <v>0</v>
      </c>
      <c r="P155" s="7">
        <v>0</v>
      </c>
      <c r="Q155" s="7">
        <v>0</v>
      </c>
      <c r="R155" s="7">
        <v>0</v>
      </c>
      <c r="S155" s="7">
        <v>0</v>
      </c>
      <c r="T155" s="7">
        <v>0</v>
      </c>
      <c r="U155" s="7">
        <v>0</v>
      </c>
      <c r="V155" s="7">
        <v>0</v>
      </c>
      <c r="W155" s="7">
        <v>0</v>
      </c>
      <c r="X155" s="7">
        <v>0</v>
      </c>
      <c r="Y155" s="7">
        <v>0</v>
      </c>
      <c r="Z155" s="7">
        <v>0</v>
      </c>
      <c r="AA155" s="7">
        <v>0</v>
      </c>
      <c r="AB155" s="7">
        <v>0</v>
      </c>
      <c r="AC155" s="7">
        <v>0</v>
      </c>
      <c r="AD155" s="7">
        <v>55.814979999999998</v>
      </c>
      <c r="AE155" s="7">
        <v>0</v>
      </c>
      <c r="AF155" s="7">
        <v>0</v>
      </c>
      <c r="AG155" s="7">
        <v>55.814979999999998</v>
      </c>
      <c r="AH155" s="7">
        <v>-55.814979999999998</v>
      </c>
      <c r="AI155" s="7">
        <v>0</v>
      </c>
      <c r="AJ155" s="8">
        <v>0.33583020457280383</v>
      </c>
      <c r="AK155" s="7">
        <v>0</v>
      </c>
      <c r="AL155" s="8">
        <v>0</v>
      </c>
      <c r="AM155" s="9">
        <v>0</v>
      </c>
      <c r="AN155" s="10">
        <f t="shared" si="2"/>
        <v>33.583020457280391</v>
      </c>
    </row>
    <row r="156" spans="1:40" outlineLevel="4">
      <c r="A156" s="5" t="s">
        <v>315</v>
      </c>
      <c r="B156" s="6" t="s">
        <v>144</v>
      </c>
      <c r="C156" s="6" t="s">
        <v>1</v>
      </c>
      <c r="D156" s="6" t="s">
        <v>1</v>
      </c>
      <c r="E156" s="6"/>
      <c r="F156" s="6"/>
      <c r="G156" s="6"/>
      <c r="H156" s="6"/>
      <c r="I156" s="6"/>
      <c r="J156" s="6"/>
      <c r="K156" s="7">
        <v>0</v>
      </c>
      <c r="L156" s="7">
        <f>L157+L158+L159+L160</f>
        <v>64</v>
      </c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  <c r="AB156" s="7"/>
      <c r="AC156" s="7"/>
      <c r="AD156" s="7">
        <f>AD157+AD158+AD159+AD160</f>
        <v>28.919020000000003</v>
      </c>
      <c r="AE156" s="7">
        <v>0</v>
      </c>
      <c r="AF156" s="7">
        <v>0</v>
      </c>
      <c r="AG156" s="7">
        <v>5.6379999999999999</v>
      </c>
      <c r="AH156" s="7">
        <v>-5.6379999999999999</v>
      </c>
      <c r="AI156" s="7">
        <v>0</v>
      </c>
      <c r="AJ156" s="8">
        <v>0.28189999999999998</v>
      </c>
      <c r="AK156" s="7">
        <v>0</v>
      </c>
      <c r="AL156" s="8">
        <v>0</v>
      </c>
      <c r="AM156" s="9">
        <v>0</v>
      </c>
      <c r="AN156" s="10">
        <f t="shared" si="2"/>
        <v>45.185968750000008</v>
      </c>
    </row>
    <row r="157" spans="1:40" ht="25.5" outlineLevel="5">
      <c r="A157" s="5" t="s">
        <v>411</v>
      </c>
      <c r="B157" s="6" t="s">
        <v>145</v>
      </c>
      <c r="C157" s="6" t="s">
        <v>1</v>
      </c>
      <c r="D157" s="6" t="s">
        <v>1</v>
      </c>
      <c r="E157" s="6"/>
      <c r="F157" s="6"/>
      <c r="G157" s="6"/>
      <c r="H157" s="6"/>
      <c r="I157" s="6"/>
      <c r="J157" s="6"/>
      <c r="K157" s="7">
        <v>0</v>
      </c>
      <c r="L157" s="7">
        <v>20</v>
      </c>
      <c r="M157" s="7">
        <v>0</v>
      </c>
      <c r="N157" s="7">
        <v>0</v>
      </c>
      <c r="O157" s="7">
        <v>0</v>
      </c>
      <c r="P157" s="7">
        <v>0</v>
      </c>
      <c r="Q157" s="7">
        <v>0</v>
      </c>
      <c r="R157" s="7">
        <v>0</v>
      </c>
      <c r="S157" s="7">
        <v>0</v>
      </c>
      <c r="T157" s="7">
        <v>0</v>
      </c>
      <c r="U157" s="7">
        <v>0</v>
      </c>
      <c r="V157" s="7">
        <v>0</v>
      </c>
      <c r="W157" s="7">
        <v>0</v>
      </c>
      <c r="X157" s="7">
        <v>0</v>
      </c>
      <c r="Y157" s="7">
        <v>0</v>
      </c>
      <c r="Z157" s="7">
        <v>0</v>
      </c>
      <c r="AA157" s="7">
        <v>0</v>
      </c>
      <c r="AB157" s="7">
        <v>0</v>
      </c>
      <c r="AC157" s="7">
        <v>0</v>
      </c>
      <c r="AD157" s="7">
        <v>5.6379999999999999</v>
      </c>
      <c r="AE157" s="7">
        <v>0</v>
      </c>
      <c r="AF157" s="7">
        <v>0</v>
      </c>
      <c r="AG157" s="7">
        <v>5.6379999999999999</v>
      </c>
      <c r="AH157" s="7">
        <v>-5.6379999999999999</v>
      </c>
      <c r="AI157" s="7">
        <v>0</v>
      </c>
      <c r="AJ157" s="8">
        <v>0.28189999999999998</v>
      </c>
      <c r="AK157" s="7">
        <v>0</v>
      </c>
      <c r="AL157" s="8">
        <v>0</v>
      </c>
      <c r="AM157" s="9">
        <v>0</v>
      </c>
      <c r="AN157" s="10">
        <f t="shared" si="2"/>
        <v>28.189999999999998</v>
      </c>
    </row>
    <row r="158" spans="1:40" ht="25.5" outlineLevel="5">
      <c r="A158" s="5" t="s">
        <v>462</v>
      </c>
      <c r="B158" s="6" t="s">
        <v>146</v>
      </c>
      <c r="C158" s="6" t="s">
        <v>1</v>
      </c>
      <c r="D158" s="6" t="s">
        <v>1</v>
      </c>
      <c r="E158" s="6"/>
      <c r="F158" s="6"/>
      <c r="G158" s="6"/>
      <c r="H158" s="6"/>
      <c r="I158" s="6"/>
      <c r="J158" s="6"/>
      <c r="K158" s="7">
        <v>0</v>
      </c>
      <c r="L158" s="7">
        <v>2</v>
      </c>
      <c r="M158" s="7">
        <v>0</v>
      </c>
      <c r="N158" s="7">
        <v>0</v>
      </c>
      <c r="O158" s="7">
        <v>0</v>
      </c>
      <c r="P158" s="7">
        <v>0</v>
      </c>
      <c r="Q158" s="7">
        <v>0</v>
      </c>
      <c r="R158" s="7">
        <v>0</v>
      </c>
      <c r="S158" s="7">
        <v>0</v>
      </c>
      <c r="T158" s="7">
        <v>0</v>
      </c>
      <c r="U158" s="7">
        <v>0</v>
      </c>
      <c r="V158" s="7">
        <v>0</v>
      </c>
      <c r="W158" s="7">
        <v>0</v>
      </c>
      <c r="X158" s="7">
        <v>0</v>
      </c>
      <c r="Y158" s="7">
        <v>0</v>
      </c>
      <c r="Z158" s="7">
        <v>0</v>
      </c>
      <c r="AA158" s="7">
        <v>0</v>
      </c>
      <c r="AB158" s="7">
        <v>0</v>
      </c>
      <c r="AC158" s="7">
        <v>0</v>
      </c>
      <c r="AD158" s="7">
        <v>0</v>
      </c>
      <c r="AE158" s="7">
        <v>0</v>
      </c>
      <c r="AF158" s="7">
        <v>0</v>
      </c>
      <c r="AG158" s="7">
        <v>0</v>
      </c>
      <c r="AH158" s="7">
        <v>0</v>
      </c>
      <c r="AI158" s="7">
        <v>0</v>
      </c>
      <c r="AJ158" s="8">
        <v>0</v>
      </c>
      <c r="AK158" s="7">
        <v>0</v>
      </c>
      <c r="AL158" s="8">
        <v>0</v>
      </c>
      <c r="AM158" s="9">
        <v>0</v>
      </c>
      <c r="AN158" s="10">
        <f t="shared" si="2"/>
        <v>0</v>
      </c>
    </row>
    <row r="159" spans="1:40" ht="29.25" customHeight="1" outlineLevel="5">
      <c r="A159" s="5" t="s">
        <v>463</v>
      </c>
      <c r="B159" s="6" t="s">
        <v>147</v>
      </c>
      <c r="C159" s="6" t="s">
        <v>1</v>
      </c>
      <c r="D159" s="6" t="s">
        <v>1</v>
      </c>
      <c r="E159" s="6"/>
      <c r="F159" s="6"/>
      <c r="G159" s="6"/>
      <c r="H159" s="6"/>
      <c r="I159" s="6"/>
      <c r="J159" s="6"/>
      <c r="K159" s="7">
        <v>0</v>
      </c>
      <c r="L159" s="7">
        <v>10</v>
      </c>
      <c r="M159" s="7">
        <v>0</v>
      </c>
      <c r="N159" s="7">
        <v>0</v>
      </c>
      <c r="O159" s="7">
        <v>0</v>
      </c>
      <c r="P159" s="7">
        <v>0</v>
      </c>
      <c r="Q159" s="7">
        <v>0</v>
      </c>
      <c r="R159" s="7">
        <v>0</v>
      </c>
      <c r="S159" s="7">
        <v>0</v>
      </c>
      <c r="T159" s="7">
        <v>0</v>
      </c>
      <c r="U159" s="7">
        <v>0</v>
      </c>
      <c r="V159" s="7">
        <v>0</v>
      </c>
      <c r="W159" s="7">
        <v>0</v>
      </c>
      <c r="X159" s="7">
        <v>0</v>
      </c>
      <c r="Y159" s="7">
        <v>0</v>
      </c>
      <c r="Z159" s="7">
        <v>0</v>
      </c>
      <c r="AA159" s="7">
        <v>0</v>
      </c>
      <c r="AB159" s="7">
        <v>0</v>
      </c>
      <c r="AC159" s="7">
        <v>0</v>
      </c>
      <c r="AD159" s="7">
        <v>0</v>
      </c>
      <c r="AE159" s="7">
        <v>0</v>
      </c>
      <c r="AF159" s="7">
        <v>0</v>
      </c>
      <c r="AG159" s="7">
        <v>0</v>
      </c>
      <c r="AH159" s="7">
        <v>0</v>
      </c>
      <c r="AI159" s="7">
        <v>0</v>
      </c>
      <c r="AJ159" s="8">
        <v>0</v>
      </c>
      <c r="AK159" s="7">
        <v>0</v>
      </c>
      <c r="AL159" s="8">
        <v>0</v>
      </c>
      <c r="AM159" s="9">
        <v>0</v>
      </c>
      <c r="AN159" s="10">
        <f t="shared" si="2"/>
        <v>0</v>
      </c>
    </row>
    <row r="160" spans="1:40" ht="38.25" outlineLevel="5">
      <c r="A160" s="5" t="s">
        <v>464</v>
      </c>
      <c r="B160" s="6" t="s">
        <v>148</v>
      </c>
      <c r="C160" s="6" t="s">
        <v>1</v>
      </c>
      <c r="D160" s="6" t="s">
        <v>1</v>
      </c>
      <c r="E160" s="6"/>
      <c r="F160" s="6"/>
      <c r="G160" s="6"/>
      <c r="H160" s="6"/>
      <c r="I160" s="6"/>
      <c r="J160" s="6"/>
      <c r="K160" s="7">
        <v>0</v>
      </c>
      <c r="L160" s="7">
        <v>32</v>
      </c>
      <c r="M160" s="7">
        <v>0</v>
      </c>
      <c r="N160" s="7">
        <v>0</v>
      </c>
      <c r="O160" s="7">
        <v>0</v>
      </c>
      <c r="P160" s="7">
        <v>0</v>
      </c>
      <c r="Q160" s="7">
        <v>0</v>
      </c>
      <c r="R160" s="7">
        <v>0</v>
      </c>
      <c r="S160" s="7">
        <v>0</v>
      </c>
      <c r="T160" s="7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0</v>
      </c>
      <c r="AC160" s="7">
        <v>0</v>
      </c>
      <c r="AD160" s="7">
        <v>23.281020000000002</v>
      </c>
      <c r="AE160" s="7">
        <v>0</v>
      </c>
      <c r="AF160" s="7">
        <v>0</v>
      </c>
      <c r="AG160" s="7">
        <v>23.281020000000002</v>
      </c>
      <c r="AH160" s="7">
        <v>-23.281020000000002</v>
      </c>
      <c r="AI160" s="7">
        <v>0</v>
      </c>
      <c r="AJ160" s="8">
        <v>0.72753187500000005</v>
      </c>
      <c r="AK160" s="7">
        <v>0</v>
      </c>
      <c r="AL160" s="8">
        <v>0</v>
      </c>
      <c r="AM160" s="9">
        <v>0</v>
      </c>
      <c r="AN160" s="10">
        <f t="shared" si="2"/>
        <v>72.75318750000001</v>
      </c>
    </row>
    <row r="161" spans="1:40" ht="44.25" customHeight="1" outlineLevel="4">
      <c r="A161" s="5" t="s">
        <v>339</v>
      </c>
      <c r="B161" s="16" t="s">
        <v>299</v>
      </c>
      <c r="C161" s="6" t="s">
        <v>1</v>
      </c>
      <c r="D161" s="6" t="s">
        <v>1</v>
      </c>
      <c r="E161" s="6"/>
      <c r="F161" s="6"/>
      <c r="G161" s="6"/>
      <c r="H161" s="6"/>
      <c r="I161" s="6"/>
      <c r="J161" s="6"/>
      <c r="K161" s="7">
        <v>0</v>
      </c>
      <c r="L161" s="7">
        <v>101</v>
      </c>
      <c r="M161" s="7">
        <v>0</v>
      </c>
      <c r="N161" s="7">
        <v>0</v>
      </c>
      <c r="O161" s="7">
        <v>0</v>
      </c>
      <c r="P161" s="7">
        <v>0</v>
      </c>
      <c r="Q161" s="7">
        <v>0</v>
      </c>
      <c r="R161" s="7">
        <v>0</v>
      </c>
      <c r="S161" s="7">
        <v>0</v>
      </c>
      <c r="T161" s="7">
        <v>0</v>
      </c>
      <c r="U161" s="7">
        <v>0</v>
      </c>
      <c r="V161" s="7">
        <v>0</v>
      </c>
      <c r="W161" s="7">
        <v>0</v>
      </c>
      <c r="X161" s="7">
        <v>0</v>
      </c>
      <c r="Y161" s="7">
        <v>0</v>
      </c>
      <c r="Z161" s="7">
        <v>0</v>
      </c>
      <c r="AA161" s="7">
        <v>0</v>
      </c>
      <c r="AB161" s="7">
        <v>0</v>
      </c>
      <c r="AC161" s="7">
        <v>0</v>
      </c>
      <c r="AD161" s="7">
        <v>26.57611</v>
      </c>
      <c r="AE161" s="7">
        <v>0</v>
      </c>
      <c r="AF161" s="7">
        <v>0</v>
      </c>
      <c r="AG161" s="7">
        <v>26.57611</v>
      </c>
      <c r="AH161" s="7">
        <v>-26.57611</v>
      </c>
      <c r="AI161" s="7">
        <v>0</v>
      </c>
      <c r="AJ161" s="8">
        <v>0.26312980198019803</v>
      </c>
      <c r="AK161" s="7">
        <v>0</v>
      </c>
      <c r="AL161" s="8">
        <v>0</v>
      </c>
      <c r="AM161" s="9">
        <v>0</v>
      </c>
      <c r="AN161" s="10">
        <f t="shared" si="2"/>
        <v>26.312980198019805</v>
      </c>
    </row>
    <row r="162" spans="1:40" outlineLevel="5">
      <c r="A162" s="5" t="s">
        <v>465</v>
      </c>
      <c r="B162" s="6" t="s">
        <v>149</v>
      </c>
      <c r="C162" s="6" t="s">
        <v>1</v>
      </c>
      <c r="D162" s="6" t="s">
        <v>1</v>
      </c>
      <c r="E162" s="6"/>
      <c r="F162" s="6"/>
      <c r="G162" s="6"/>
      <c r="H162" s="6"/>
      <c r="I162" s="6"/>
      <c r="J162" s="6"/>
      <c r="K162" s="7">
        <v>0</v>
      </c>
      <c r="L162" s="7">
        <v>101</v>
      </c>
      <c r="M162" s="7">
        <v>0</v>
      </c>
      <c r="N162" s="7">
        <v>0</v>
      </c>
      <c r="O162" s="7">
        <v>0</v>
      </c>
      <c r="P162" s="7">
        <v>0</v>
      </c>
      <c r="Q162" s="7">
        <v>0</v>
      </c>
      <c r="R162" s="7">
        <v>0</v>
      </c>
      <c r="S162" s="7">
        <v>0</v>
      </c>
      <c r="T162" s="7">
        <v>0</v>
      </c>
      <c r="U162" s="7">
        <v>0</v>
      </c>
      <c r="V162" s="7">
        <v>0</v>
      </c>
      <c r="W162" s="7">
        <v>0</v>
      </c>
      <c r="X162" s="7">
        <v>0</v>
      </c>
      <c r="Y162" s="7">
        <v>0</v>
      </c>
      <c r="Z162" s="7">
        <v>0</v>
      </c>
      <c r="AA162" s="7">
        <v>0</v>
      </c>
      <c r="AB162" s="7">
        <v>0</v>
      </c>
      <c r="AC162" s="7">
        <v>0</v>
      </c>
      <c r="AD162" s="7">
        <v>26.57611</v>
      </c>
      <c r="AE162" s="7">
        <v>0</v>
      </c>
      <c r="AF162" s="7">
        <v>0</v>
      </c>
      <c r="AG162" s="7">
        <v>26.57611</v>
      </c>
      <c r="AH162" s="7">
        <v>-26.57611</v>
      </c>
      <c r="AI162" s="7">
        <v>0</v>
      </c>
      <c r="AJ162" s="8">
        <v>0.26312980198019803</v>
      </c>
      <c r="AK162" s="7">
        <v>0</v>
      </c>
      <c r="AL162" s="8">
        <v>0</v>
      </c>
      <c r="AM162" s="9">
        <v>0</v>
      </c>
      <c r="AN162" s="10">
        <f t="shared" si="2"/>
        <v>26.312980198019805</v>
      </c>
    </row>
    <row r="163" spans="1:40" ht="25.5" outlineLevel="5">
      <c r="A163" s="5" t="s">
        <v>466</v>
      </c>
      <c r="B163" s="6" t="s">
        <v>150</v>
      </c>
      <c r="C163" s="6" t="s">
        <v>1</v>
      </c>
      <c r="D163" s="6" t="s">
        <v>1</v>
      </c>
      <c r="E163" s="6"/>
      <c r="F163" s="6"/>
      <c r="G163" s="6"/>
      <c r="H163" s="6"/>
      <c r="I163" s="6"/>
      <c r="J163" s="6"/>
      <c r="K163" s="7">
        <v>0</v>
      </c>
      <c r="L163" s="7">
        <v>1.2</v>
      </c>
      <c r="M163" s="7">
        <v>0</v>
      </c>
      <c r="N163" s="7">
        <v>0</v>
      </c>
      <c r="O163" s="7">
        <v>0</v>
      </c>
      <c r="P163" s="7">
        <v>0</v>
      </c>
      <c r="Q163" s="7">
        <v>0</v>
      </c>
      <c r="R163" s="7">
        <v>0</v>
      </c>
      <c r="S163" s="7">
        <v>0</v>
      </c>
      <c r="T163" s="7">
        <v>0</v>
      </c>
      <c r="U163" s="7">
        <v>0</v>
      </c>
      <c r="V163" s="7">
        <v>0</v>
      </c>
      <c r="W163" s="7">
        <v>0</v>
      </c>
      <c r="X163" s="7">
        <v>0</v>
      </c>
      <c r="Y163" s="7">
        <v>0</v>
      </c>
      <c r="Z163" s="7">
        <v>0</v>
      </c>
      <c r="AA163" s="7">
        <v>0</v>
      </c>
      <c r="AB163" s="7">
        <v>0</v>
      </c>
      <c r="AC163" s="7">
        <v>0</v>
      </c>
      <c r="AD163" s="7">
        <v>0.31985000000000002</v>
      </c>
      <c r="AE163" s="7">
        <v>0</v>
      </c>
      <c r="AF163" s="7">
        <v>0</v>
      </c>
      <c r="AG163" s="7">
        <v>0.31985000000000002</v>
      </c>
      <c r="AH163" s="7">
        <v>-0.31985000000000002</v>
      </c>
      <c r="AI163" s="7">
        <v>0</v>
      </c>
      <c r="AJ163" s="8">
        <v>0.26654166666666668</v>
      </c>
      <c r="AK163" s="7">
        <v>0</v>
      </c>
      <c r="AL163" s="8">
        <v>0</v>
      </c>
      <c r="AM163" s="9">
        <v>0</v>
      </c>
      <c r="AN163" s="10">
        <f t="shared" si="2"/>
        <v>26.654166666666669</v>
      </c>
    </row>
    <row r="164" spans="1:40" ht="25.5" outlineLevel="1">
      <c r="A164" s="5" t="s">
        <v>467</v>
      </c>
      <c r="B164" s="6" t="s">
        <v>151</v>
      </c>
      <c r="C164" s="6" t="s">
        <v>1</v>
      </c>
      <c r="D164" s="6" t="s">
        <v>1</v>
      </c>
      <c r="E164" s="6"/>
      <c r="F164" s="6"/>
      <c r="G164" s="6"/>
      <c r="H164" s="6"/>
      <c r="I164" s="6"/>
      <c r="J164" s="6"/>
      <c r="K164" s="7">
        <v>0</v>
      </c>
      <c r="L164" s="7">
        <v>492.5</v>
      </c>
      <c r="M164" s="7">
        <v>0</v>
      </c>
      <c r="N164" s="7">
        <v>0</v>
      </c>
      <c r="O164" s="7">
        <v>0</v>
      </c>
      <c r="P164" s="7">
        <v>0</v>
      </c>
      <c r="Q164" s="7">
        <v>0</v>
      </c>
      <c r="R164" s="7">
        <v>0</v>
      </c>
      <c r="S164" s="7">
        <v>0</v>
      </c>
      <c r="T164" s="7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198.465</v>
      </c>
      <c r="AE164" s="7">
        <v>0</v>
      </c>
      <c r="AF164" s="7">
        <v>0</v>
      </c>
      <c r="AG164" s="7">
        <v>198.465</v>
      </c>
      <c r="AH164" s="7">
        <v>-198.465</v>
      </c>
      <c r="AI164" s="7">
        <v>0</v>
      </c>
      <c r="AJ164" s="8">
        <v>0.40297461928934009</v>
      </c>
      <c r="AK164" s="7">
        <v>0</v>
      </c>
      <c r="AL164" s="8">
        <v>0</v>
      </c>
      <c r="AM164" s="9">
        <v>0</v>
      </c>
      <c r="AN164" s="10">
        <f t="shared" si="2"/>
        <v>40.297461928934005</v>
      </c>
    </row>
    <row r="165" spans="1:40" outlineLevel="4">
      <c r="A165" s="5" t="s">
        <v>315</v>
      </c>
      <c r="B165" s="6" t="s">
        <v>152</v>
      </c>
      <c r="C165" s="6" t="s">
        <v>1</v>
      </c>
      <c r="D165" s="6" t="s">
        <v>1</v>
      </c>
      <c r="E165" s="6"/>
      <c r="F165" s="6"/>
      <c r="G165" s="6"/>
      <c r="H165" s="6"/>
      <c r="I165" s="6"/>
      <c r="J165" s="6"/>
      <c r="K165" s="7">
        <v>0</v>
      </c>
      <c r="L165" s="7">
        <v>18.5</v>
      </c>
      <c r="M165" s="7">
        <v>0</v>
      </c>
      <c r="N165" s="7">
        <v>0</v>
      </c>
      <c r="O165" s="7">
        <v>0</v>
      </c>
      <c r="P165" s="7">
        <v>0</v>
      </c>
      <c r="Q165" s="7">
        <v>0</v>
      </c>
      <c r="R165" s="7">
        <v>0</v>
      </c>
      <c r="S165" s="7">
        <v>0</v>
      </c>
      <c r="T165" s="7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18.465</v>
      </c>
      <c r="AE165" s="7">
        <v>0</v>
      </c>
      <c r="AF165" s="7">
        <v>0</v>
      </c>
      <c r="AG165" s="7">
        <v>18.465</v>
      </c>
      <c r="AH165" s="7">
        <v>-18.465</v>
      </c>
      <c r="AI165" s="7">
        <v>0</v>
      </c>
      <c r="AJ165" s="8">
        <v>0.99810810810810813</v>
      </c>
      <c r="AK165" s="7">
        <v>0</v>
      </c>
      <c r="AL165" s="8">
        <v>0</v>
      </c>
      <c r="AM165" s="9">
        <v>0</v>
      </c>
      <c r="AN165" s="10">
        <f t="shared" si="2"/>
        <v>99.810810810810807</v>
      </c>
    </row>
    <row r="166" spans="1:40" ht="25.5" outlineLevel="5">
      <c r="A166" s="5" t="s">
        <v>460</v>
      </c>
      <c r="B166" s="6" t="s">
        <v>153</v>
      </c>
      <c r="C166" s="6" t="s">
        <v>1</v>
      </c>
      <c r="D166" s="6" t="s">
        <v>1</v>
      </c>
      <c r="E166" s="6"/>
      <c r="F166" s="6"/>
      <c r="G166" s="6"/>
      <c r="H166" s="6"/>
      <c r="I166" s="6"/>
      <c r="J166" s="6"/>
      <c r="K166" s="7">
        <v>0</v>
      </c>
      <c r="L166" s="7">
        <v>18.5</v>
      </c>
      <c r="M166" s="7">
        <v>0</v>
      </c>
      <c r="N166" s="7">
        <v>0</v>
      </c>
      <c r="O166" s="7">
        <v>0</v>
      </c>
      <c r="P166" s="7">
        <v>0</v>
      </c>
      <c r="Q166" s="7">
        <v>0</v>
      </c>
      <c r="R166" s="7">
        <v>0</v>
      </c>
      <c r="S166" s="7">
        <v>0</v>
      </c>
      <c r="T166" s="7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18.465</v>
      </c>
      <c r="AE166" s="7">
        <v>0</v>
      </c>
      <c r="AF166" s="7">
        <v>0</v>
      </c>
      <c r="AG166" s="7">
        <v>18.465</v>
      </c>
      <c r="AH166" s="7">
        <v>-18.465</v>
      </c>
      <c r="AI166" s="7">
        <v>0</v>
      </c>
      <c r="AJ166" s="8">
        <v>0.99810810810810813</v>
      </c>
      <c r="AK166" s="7">
        <v>0</v>
      </c>
      <c r="AL166" s="8">
        <v>0</v>
      </c>
      <c r="AM166" s="9">
        <v>0</v>
      </c>
      <c r="AN166" s="10">
        <f t="shared" si="2"/>
        <v>99.810810810810807</v>
      </c>
    </row>
    <row r="167" spans="1:40" outlineLevel="4">
      <c r="A167" s="5" t="s">
        <v>380</v>
      </c>
      <c r="B167" s="16" t="s">
        <v>301</v>
      </c>
      <c r="C167" s="6" t="s">
        <v>1</v>
      </c>
      <c r="D167" s="6" t="s">
        <v>1</v>
      </c>
      <c r="E167" s="6"/>
      <c r="F167" s="6"/>
      <c r="G167" s="6"/>
      <c r="H167" s="6"/>
      <c r="I167" s="6"/>
      <c r="J167" s="6"/>
      <c r="K167" s="7">
        <v>0</v>
      </c>
      <c r="L167" s="7">
        <v>474</v>
      </c>
      <c r="M167" s="7">
        <v>0</v>
      </c>
      <c r="N167" s="7">
        <v>0</v>
      </c>
      <c r="O167" s="7">
        <v>0</v>
      </c>
      <c r="P167" s="7">
        <v>0</v>
      </c>
      <c r="Q167" s="7">
        <v>0</v>
      </c>
      <c r="R167" s="7">
        <v>0</v>
      </c>
      <c r="S167" s="7">
        <v>0</v>
      </c>
      <c r="T167" s="7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180</v>
      </c>
      <c r="AE167" s="7">
        <v>0</v>
      </c>
      <c r="AF167" s="7">
        <v>0</v>
      </c>
      <c r="AG167" s="7">
        <v>180</v>
      </c>
      <c r="AH167" s="7">
        <v>-180</v>
      </c>
      <c r="AI167" s="7">
        <v>0</v>
      </c>
      <c r="AJ167" s="8">
        <v>0.379746835443038</v>
      </c>
      <c r="AK167" s="7">
        <v>0</v>
      </c>
      <c r="AL167" s="8">
        <v>0</v>
      </c>
      <c r="AM167" s="9">
        <v>0</v>
      </c>
      <c r="AN167" s="10">
        <f t="shared" si="2"/>
        <v>37.974683544303801</v>
      </c>
    </row>
    <row r="168" spans="1:40" ht="41.25" customHeight="1" outlineLevel="5">
      <c r="A168" s="5" t="s">
        <v>468</v>
      </c>
      <c r="B168" s="6" t="s">
        <v>154</v>
      </c>
      <c r="C168" s="6" t="s">
        <v>1</v>
      </c>
      <c r="D168" s="6" t="s">
        <v>1</v>
      </c>
      <c r="E168" s="6"/>
      <c r="F168" s="6"/>
      <c r="G168" s="6"/>
      <c r="H168" s="6"/>
      <c r="I168" s="6"/>
      <c r="J168" s="6"/>
      <c r="K168" s="7">
        <v>0</v>
      </c>
      <c r="L168" s="7">
        <v>474</v>
      </c>
      <c r="M168" s="7">
        <v>0</v>
      </c>
      <c r="N168" s="7">
        <v>0</v>
      </c>
      <c r="O168" s="7">
        <v>0</v>
      </c>
      <c r="P168" s="7">
        <v>0</v>
      </c>
      <c r="Q168" s="7">
        <v>0</v>
      </c>
      <c r="R168" s="7">
        <v>0</v>
      </c>
      <c r="S168" s="7">
        <v>0</v>
      </c>
      <c r="T168" s="7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180</v>
      </c>
      <c r="AE168" s="7">
        <v>0</v>
      </c>
      <c r="AF168" s="7">
        <v>0</v>
      </c>
      <c r="AG168" s="7">
        <v>180</v>
      </c>
      <c r="AH168" s="7">
        <v>-180</v>
      </c>
      <c r="AI168" s="7">
        <v>0</v>
      </c>
      <c r="AJ168" s="8">
        <v>0.379746835443038</v>
      </c>
      <c r="AK168" s="7">
        <v>0</v>
      </c>
      <c r="AL168" s="8">
        <v>0</v>
      </c>
      <c r="AM168" s="9">
        <v>0</v>
      </c>
      <c r="AN168" s="10">
        <f t="shared" si="2"/>
        <v>37.974683544303801</v>
      </c>
    </row>
    <row r="169" spans="1:40" ht="25.5" outlineLevel="1">
      <c r="A169" s="5" t="s">
        <v>469</v>
      </c>
      <c r="B169" s="6" t="s">
        <v>155</v>
      </c>
      <c r="C169" s="6" t="s">
        <v>1</v>
      </c>
      <c r="D169" s="6" t="s">
        <v>1</v>
      </c>
      <c r="E169" s="6"/>
      <c r="F169" s="6"/>
      <c r="G169" s="6"/>
      <c r="H169" s="6"/>
      <c r="I169" s="6"/>
      <c r="J169" s="6"/>
      <c r="K169" s="7">
        <v>0</v>
      </c>
      <c r="L169" s="7">
        <v>2</v>
      </c>
      <c r="M169" s="7">
        <v>0</v>
      </c>
      <c r="N169" s="7">
        <v>0</v>
      </c>
      <c r="O169" s="7">
        <v>0</v>
      </c>
      <c r="P169" s="7">
        <v>0</v>
      </c>
      <c r="Q169" s="7">
        <v>0</v>
      </c>
      <c r="R169" s="7">
        <v>0</v>
      </c>
      <c r="S169" s="7">
        <v>0</v>
      </c>
      <c r="T169" s="7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8">
        <v>0</v>
      </c>
      <c r="AK169" s="7">
        <v>0</v>
      </c>
      <c r="AL169" s="8">
        <v>0</v>
      </c>
      <c r="AM169" s="9">
        <v>0</v>
      </c>
      <c r="AN169" s="10">
        <f t="shared" si="2"/>
        <v>0</v>
      </c>
    </row>
    <row r="170" spans="1:40" outlineLevel="4">
      <c r="A170" s="5" t="s">
        <v>315</v>
      </c>
      <c r="B170" s="6" t="s">
        <v>156</v>
      </c>
      <c r="C170" s="6" t="s">
        <v>1</v>
      </c>
      <c r="D170" s="6" t="s">
        <v>1</v>
      </c>
      <c r="E170" s="6"/>
      <c r="F170" s="6"/>
      <c r="G170" s="6"/>
      <c r="H170" s="6"/>
      <c r="I170" s="6"/>
      <c r="J170" s="6"/>
      <c r="K170" s="7">
        <v>0</v>
      </c>
      <c r="L170" s="7">
        <v>2</v>
      </c>
      <c r="M170" s="7">
        <v>0</v>
      </c>
      <c r="N170" s="7">
        <v>0</v>
      </c>
      <c r="O170" s="7">
        <v>0</v>
      </c>
      <c r="P170" s="7">
        <v>0</v>
      </c>
      <c r="Q170" s="7">
        <v>0</v>
      </c>
      <c r="R170" s="7">
        <v>0</v>
      </c>
      <c r="S170" s="7">
        <v>0</v>
      </c>
      <c r="T170" s="7">
        <v>0</v>
      </c>
      <c r="U170" s="7">
        <v>0</v>
      </c>
      <c r="V170" s="7">
        <v>0</v>
      </c>
      <c r="W170" s="7">
        <v>0</v>
      </c>
      <c r="X170" s="7">
        <v>0</v>
      </c>
      <c r="Y170" s="7">
        <v>0</v>
      </c>
      <c r="Z170" s="7">
        <v>0</v>
      </c>
      <c r="AA170" s="7">
        <v>0</v>
      </c>
      <c r="AB170" s="7">
        <v>0</v>
      </c>
      <c r="AC170" s="7">
        <v>0</v>
      </c>
      <c r="AD170" s="7">
        <v>0</v>
      </c>
      <c r="AE170" s="7">
        <v>0</v>
      </c>
      <c r="AF170" s="7">
        <v>0</v>
      </c>
      <c r="AG170" s="7">
        <v>0</v>
      </c>
      <c r="AH170" s="7">
        <v>0</v>
      </c>
      <c r="AI170" s="7">
        <v>0</v>
      </c>
      <c r="AJ170" s="8">
        <v>0</v>
      </c>
      <c r="AK170" s="7">
        <v>0</v>
      </c>
      <c r="AL170" s="8">
        <v>0</v>
      </c>
      <c r="AM170" s="9">
        <v>0</v>
      </c>
      <c r="AN170" s="10">
        <f t="shared" ref="AN170:AN222" si="4">AD170/L170*100</f>
        <v>0</v>
      </c>
    </row>
    <row r="171" spans="1:40" ht="25.5" outlineLevel="5">
      <c r="A171" s="5" t="s">
        <v>460</v>
      </c>
      <c r="B171" s="6" t="s">
        <v>157</v>
      </c>
      <c r="C171" s="6" t="s">
        <v>1</v>
      </c>
      <c r="D171" s="6" t="s">
        <v>1</v>
      </c>
      <c r="E171" s="6"/>
      <c r="F171" s="6"/>
      <c r="G171" s="6"/>
      <c r="H171" s="6"/>
      <c r="I171" s="6"/>
      <c r="J171" s="6"/>
      <c r="K171" s="7">
        <v>0</v>
      </c>
      <c r="L171" s="7">
        <v>2</v>
      </c>
      <c r="M171" s="7">
        <v>0</v>
      </c>
      <c r="N171" s="7">
        <v>0</v>
      </c>
      <c r="O171" s="7">
        <v>0</v>
      </c>
      <c r="P171" s="7">
        <v>0</v>
      </c>
      <c r="Q171" s="7">
        <v>0</v>
      </c>
      <c r="R171" s="7">
        <v>0</v>
      </c>
      <c r="S171" s="7">
        <v>0</v>
      </c>
      <c r="T171" s="7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8">
        <v>0</v>
      </c>
      <c r="AK171" s="7">
        <v>0</v>
      </c>
      <c r="AL171" s="8">
        <v>0</v>
      </c>
      <c r="AM171" s="9">
        <v>0</v>
      </c>
      <c r="AN171" s="10">
        <f t="shared" si="4"/>
        <v>0</v>
      </c>
    </row>
    <row r="172" spans="1:40" outlineLevel="1">
      <c r="A172" s="5" t="s">
        <v>343</v>
      </c>
      <c r="B172" s="6" t="s">
        <v>158</v>
      </c>
      <c r="C172" s="6" t="s">
        <v>1</v>
      </c>
      <c r="D172" s="6" t="s">
        <v>1</v>
      </c>
      <c r="E172" s="6"/>
      <c r="F172" s="6"/>
      <c r="G172" s="6"/>
      <c r="H172" s="6"/>
      <c r="I172" s="6"/>
      <c r="J172" s="6"/>
      <c r="K172" s="7">
        <v>0</v>
      </c>
      <c r="L172" s="7">
        <v>1021.2</v>
      </c>
      <c r="M172" s="7">
        <v>0</v>
      </c>
      <c r="N172" s="7">
        <v>0</v>
      </c>
      <c r="O172" s="7">
        <v>0</v>
      </c>
      <c r="P172" s="7">
        <v>0</v>
      </c>
      <c r="Q172" s="7">
        <v>0</v>
      </c>
      <c r="R172" s="7">
        <v>0</v>
      </c>
      <c r="S172" s="7">
        <v>0</v>
      </c>
      <c r="T172" s="7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730.99704999999994</v>
      </c>
      <c r="AE172" s="7">
        <v>0</v>
      </c>
      <c r="AF172" s="7">
        <v>0</v>
      </c>
      <c r="AG172" s="7">
        <v>730.99704999999994</v>
      </c>
      <c r="AH172" s="7">
        <v>-730.99704999999994</v>
      </c>
      <c r="AI172" s="7">
        <v>0</v>
      </c>
      <c r="AJ172" s="8">
        <v>0.71582163141402266</v>
      </c>
      <c r="AK172" s="7">
        <v>0</v>
      </c>
      <c r="AL172" s="8">
        <v>0</v>
      </c>
      <c r="AM172" s="9">
        <v>0</v>
      </c>
      <c r="AN172" s="10">
        <f t="shared" si="4"/>
        <v>71.582163141402262</v>
      </c>
    </row>
    <row r="173" spans="1:40" ht="38.25" outlineLevel="4">
      <c r="A173" s="5" t="s">
        <v>394</v>
      </c>
      <c r="B173" s="6" t="s">
        <v>159</v>
      </c>
      <c r="C173" s="6" t="s">
        <v>1</v>
      </c>
      <c r="D173" s="6" t="s">
        <v>1</v>
      </c>
      <c r="E173" s="6"/>
      <c r="F173" s="6"/>
      <c r="G173" s="6"/>
      <c r="H173" s="6"/>
      <c r="I173" s="6"/>
      <c r="J173" s="6"/>
      <c r="K173" s="7">
        <v>0</v>
      </c>
      <c r="L173" s="7">
        <v>1021.2</v>
      </c>
      <c r="M173" s="7">
        <v>0</v>
      </c>
      <c r="N173" s="7">
        <v>0</v>
      </c>
      <c r="O173" s="7">
        <v>0</v>
      </c>
      <c r="P173" s="7">
        <v>0</v>
      </c>
      <c r="Q173" s="7">
        <v>0</v>
      </c>
      <c r="R173" s="7">
        <v>0</v>
      </c>
      <c r="S173" s="7">
        <v>0</v>
      </c>
      <c r="T173" s="7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730.99704999999994</v>
      </c>
      <c r="AE173" s="7">
        <v>0</v>
      </c>
      <c r="AF173" s="7">
        <v>0</v>
      </c>
      <c r="AG173" s="7">
        <v>730.99704999999994</v>
      </c>
      <c r="AH173" s="7">
        <v>-730.99704999999994</v>
      </c>
      <c r="AI173" s="7">
        <v>0</v>
      </c>
      <c r="AJ173" s="8">
        <v>0.71582163141402266</v>
      </c>
      <c r="AK173" s="7">
        <v>0</v>
      </c>
      <c r="AL173" s="8">
        <v>0</v>
      </c>
      <c r="AM173" s="9">
        <v>0</v>
      </c>
      <c r="AN173" s="10">
        <f t="shared" si="4"/>
        <v>71.582163141402262</v>
      </c>
    </row>
    <row r="174" spans="1:40" ht="25.5" outlineLevel="5">
      <c r="A174" s="5" t="s">
        <v>470</v>
      </c>
      <c r="B174" s="6" t="s">
        <v>160</v>
      </c>
      <c r="C174" s="6" t="s">
        <v>1</v>
      </c>
      <c r="D174" s="6" t="s">
        <v>1</v>
      </c>
      <c r="E174" s="6"/>
      <c r="F174" s="6"/>
      <c r="G174" s="6"/>
      <c r="H174" s="6"/>
      <c r="I174" s="6"/>
      <c r="J174" s="6"/>
      <c r="K174" s="7">
        <v>0</v>
      </c>
      <c r="L174" s="7">
        <v>8.1999999999999993</v>
      </c>
      <c r="M174" s="7">
        <v>0</v>
      </c>
      <c r="N174" s="7">
        <v>0</v>
      </c>
      <c r="O174" s="7">
        <v>0</v>
      </c>
      <c r="P174" s="7">
        <v>0</v>
      </c>
      <c r="Q174" s="7">
        <v>0</v>
      </c>
      <c r="R174" s="7">
        <v>0</v>
      </c>
      <c r="S174" s="7">
        <v>0</v>
      </c>
      <c r="T174" s="7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2.7719999999999998</v>
      </c>
      <c r="AE174" s="7">
        <v>0</v>
      </c>
      <c r="AF174" s="7">
        <v>0</v>
      </c>
      <c r="AG174" s="7">
        <v>2.7719999999999998</v>
      </c>
      <c r="AH174" s="7">
        <v>-2.7719999999999998</v>
      </c>
      <c r="AI174" s="7">
        <v>0</v>
      </c>
      <c r="AJ174" s="8">
        <v>0.3380487804878049</v>
      </c>
      <c r="AK174" s="7">
        <v>0</v>
      </c>
      <c r="AL174" s="8">
        <v>0</v>
      </c>
      <c r="AM174" s="9">
        <v>0</v>
      </c>
      <c r="AN174" s="10">
        <f t="shared" si="4"/>
        <v>33.804878048780488</v>
      </c>
    </row>
    <row r="175" spans="1:40" ht="63.75" outlineLevel="5">
      <c r="A175" s="5" t="s">
        <v>471</v>
      </c>
      <c r="B175" s="6" t="s">
        <v>161</v>
      </c>
      <c r="C175" s="6" t="s">
        <v>1</v>
      </c>
      <c r="D175" s="6" t="s">
        <v>1</v>
      </c>
      <c r="E175" s="6"/>
      <c r="F175" s="6"/>
      <c r="G175" s="6"/>
      <c r="H175" s="6"/>
      <c r="I175" s="6"/>
      <c r="J175" s="6"/>
      <c r="K175" s="7">
        <v>0</v>
      </c>
      <c r="L175" s="7">
        <v>1013</v>
      </c>
      <c r="M175" s="7">
        <v>0</v>
      </c>
      <c r="N175" s="7">
        <v>0</v>
      </c>
      <c r="O175" s="7">
        <v>0</v>
      </c>
      <c r="P175" s="7">
        <v>0</v>
      </c>
      <c r="Q175" s="7">
        <v>0</v>
      </c>
      <c r="R175" s="7">
        <v>0</v>
      </c>
      <c r="S175" s="7">
        <v>0</v>
      </c>
      <c r="T175" s="7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728.22505000000001</v>
      </c>
      <c r="AE175" s="7">
        <v>0</v>
      </c>
      <c r="AF175" s="7">
        <v>0</v>
      </c>
      <c r="AG175" s="7">
        <v>728.22505000000001</v>
      </c>
      <c r="AH175" s="7">
        <v>-728.22505000000001</v>
      </c>
      <c r="AI175" s="7">
        <v>0</v>
      </c>
      <c r="AJ175" s="8">
        <v>0.7188796150049358</v>
      </c>
      <c r="AK175" s="7">
        <v>0</v>
      </c>
      <c r="AL175" s="8">
        <v>0</v>
      </c>
      <c r="AM175" s="9">
        <v>0</v>
      </c>
      <c r="AN175" s="10">
        <f t="shared" si="4"/>
        <v>71.887961500493574</v>
      </c>
    </row>
    <row r="176" spans="1:40" ht="38.25">
      <c r="A176" s="17" t="s">
        <v>472</v>
      </c>
      <c r="B176" s="18" t="s">
        <v>162</v>
      </c>
      <c r="C176" s="18" t="s">
        <v>1</v>
      </c>
      <c r="D176" s="18" t="s">
        <v>1</v>
      </c>
      <c r="E176" s="18"/>
      <c r="F176" s="18"/>
      <c r="G176" s="18"/>
      <c r="H176" s="18"/>
      <c r="I176" s="18"/>
      <c r="J176" s="18"/>
      <c r="K176" s="19">
        <v>0</v>
      </c>
      <c r="L176" s="19">
        <v>13755.3</v>
      </c>
      <c r="M176" s="19">
        <v>0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7064.8</v>
      </c>
      <c r="AE176" s="19">
        <v>0</v>
      </c>
      <c r="AF176" s="19">
        <v>0</v>
      </c>
      <c r="AG176" s="19">
        <v>7064.7502999999997</v>
      </c>
      <c r="AH176" s="19">
        <v>-7064.7502999999997</v>
      </c>
      <c r="AI176" s="19">
        <v>0</v>
      </c>
      <c r="AJ176" s="20">
        <v>0.51360167818827784</v>
      </c>
      <c r="AK176" s="19">
        <v>0</v>
      </c>
      <c r="AL176" s="20">
        <v>0</v>
      </c>
      <c r="AM176" s="21">
        <v>0</v>
      </c>
      <c r="AN176" s="22">
        <f t="shared" si="4"/>
        <v>51.360566472559675</v>
      </c>
    </row>
    <row r="177" spans="1:40" ht="15.75" customHeight="1" outlineLevel="4">
      <c r="A177" s="5" t="s">
        <v>360</v>
      </c>
      <c r="B177" s="16" t="s">
        <v>302</v>
      </c>
      <c r="C177" s="6" t="s">
        <v>1</v>
      </c>
      <c r="D177" s="6" t="s">
        <v>1</v>
      </c>
      <c r="E177" s="6"/>
      <c r="F177" s="6"/>
      <c r="G177" s="6"/>
      <c r="H177" s="6"/>
      <c r="I177" s="6"/>
      <c r="J177" s="6"/>
      <c r="K177" s="7">
        <v>0</v>
      </c>
      <c r="L177" s="7">
        <v>1398.1</v>
      </c>
      <c r="M177" s="7">
        <v>0</v>
      </c>
      <c r="N177" s="7">
        <v>0</v>
      </c>
      <c r="O177" s="7">
        <v>0</v>
      </c>
      <c r="P177" s="7">
        <v>0</v>
      </c>
      <c r="Q177" s="7">
        <v>0</v>
      </c>
      <c r="R177" s="7">
        <v>0</v>
      </c>
      <c r="S177" s="7">
        <v>0</v>
      </c>
      <c r="T177" s="7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1292.3</v>
      </c>
      <c r="AE177" s="7">
        <v>0</v>
      </c>
      <c r="AF177" s="7">
        <v>0</v>
      </c>
      <c r="AG177" s="7">
        <v>1292.3</v>
      </c>
      <c r="AH177" s="7">
        <v>-1292.3</v>
      </c>
      <c r="AI177" s="7">
        <v>0</v>
      </c>
      <c r="AJ177" s="8">
        <v>0.92432587082469064</v>
      </c>
      <c r="AK177" s="7">
        <v>0</v>
      </c>
      <c r="AL177" s="8">
        <v>0</v>
      </c>
      <c r="AM177" s="9">
        <v>0</v>
      </c>
      <c r="AN177" s="10">
        <f t="shared" si="4"/>
        <v>92.43258708246907</v>
      </c>
    </row>
    <row r="178" spans="1:40" ht="25.5" outlineLevel="5">
      <c r="A178" s="5" t="s">
        <v>473</v>
      </c>
      <c r="B178" s="6" t="s">
        <v>163</v>
      </c>
      <c r="C178" s="6" t="s">
        <v>1</v>
      </c>
      <c r="D178" s="6" t="s">
        <v>1</v>
      </c>
      <c r="E178" s="6"/>
      <c r="F178" s="6"/>
      <c r="G178" s="6"/>
      <c r="H178" s="6"/>
      <c r="I178" s="6"/>
      <c r="J178" s="6"/>
      <c r="K178" s="7">
        <v>0</v>
      </c>
      <c r="L178" s="7">
        <v>1398.1</v>
      </c>
      <c r="M178" s="7">
        <v>0</v>
      </c>
      <c r="N178" s="7">
        <v>0</v>
      </c>
      <c r="O178" s="7">
        <v>0</v>
      </c>
      <c r="P178" s="7">
        <v>0</v>
      </c>
      <c r="Q178" s="7">
        <v>0</v>
      </c>
      <c r="R178" s="7">
        <v>0</v>
      </c>
      <c r="S178" s="7">
        <v>0</v>
      </c>
      <c r="T178" s="7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1292.3</v>
      </c>
      <c r="AE178" s="7">
        <v>0</v>
      </c>
      <c r="AF178" s="7">
        <v>0</v>
      </c>
      <c r="AG178" s="7">
        <v>1292.3</v>
      </c>
      <c r="AH178" s="7">
        <v>-1292.3</v>
      </c>
      <c r="AI178" s="7">
        <v>0</v>
      </c>
      <c r="AJ178" s="8">
        <v>0.92432587082469064</v>
      </c>
      <c r="AK178" s="7">
        <v>0</v>
      </c>
      <c r="AL178" s="8">
        <v>0</v>
      </c>
      <c r="AM178" s="9">
        <v>0</v>
      </c>
      <c r="AN178" s="10">
        <f t="shared" si="4"/>
        <v>92.43258708246907</v>
      </c>
    </row>
    <row r="179" spans="1:40" outlineLevel="4">
      <c r="A179" s="5" t="s">
        <v>315</v>
      </c>
      <c r="B179" s="16" t="s">
        <v>303</v>
      </c>
      <c r="C179" s="6" t="s">
        <v>1</v>
      </c>
      <c r="D179" s="6" t="s">
        <v>1</v>
      </c>
      <c r="E179" s="6"/>
      <c r="F179" s="6"/>
      <c r="G179" s="6"/>
      <c r="H179" s="6"/>
      <c r="I179" s="6"/>
      <c r="J179" s="6"/>
      <c r="K179" s="7">
        <v>0</v>
      </c>
      <c r="L179" s="7">
        <v>765</v>
      </c>
      <c r="M179" s="7">
        <v>0</v>
      </c>
      <c r="N179" s="7">
        <v>0</v>
      </c>
      <c r="O179" s="7">
        <v>0</v>
      </c>
      <c r="P179" s="7">
        <v>0</v>
      </c>
      <c r="Q179" s="7">
        <v>0</v>
      </c>
      <c r="R179" s="7">
        <v>0</v>
      </c>
      <c r="S179" s="7">
        <v>0</v>
      </c>
      <c r="T179" s="7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220</v>
      </c>
      <c r="AE179" s="7">
        <v>0</v>
      </c>
      <c r="AF179" s="7">
        <v>0</v>
      </c>
      <c r="AG179" s="7">
        <v>220</v>
      </c>
      <c r="AH179" s="7">
        <v>-220</v>
      </c>
      <c r="AI179" s="7">
        <v>0</v>
      </c>
      <c r="AJ179" s="8">
        <v>0.28758169934640521</v>
      </c>
      <c r="AK179" s="7">
        <v>0</v>
      </c>
      <c r="AL179" s="8">
        <v>0</v>
      </c>
      <c r="AM179" s="9">
        <v>0</v>
      </c>
      <c r="AN179" s="10">
        <f t="shared" si="4"/>
        <v>28.75816993464052</v>
      </c>
    </row>
    <row r="180" spans="1:40" ht="25.5" outlineLevel="5">
      <c r="A180" s="5" t="s">
        <v>474</v>
      </c>
      <c r="B180" s="6" t="s">
        <v>164</v>
      </c>
      <c r="C180" s="6" t="s">
        <v>1</v>
      </c>
      <c r="D180" s="6" t="s">
        <v>1</v>
      </c>
      <c r="E180" s="6"/>
      <c r="F180" s="6"/>
      <c r="G180" s="6"/>
      <c r="H180" s="6"/>
      <c r="I180" s="6"/>
      <c r="J180" s="6"/>
      <c r="K180" s="7">
        <v>0</v>
      </c>
      <c r="L180" s="7">
        <v>300</v>
      </c>
      <c r="M180" s="7">
        <v>0</v>
      </c>
      <c r="N180" s="7">
        <v>0</v>
      </c>
      <c r="O180" s="7">
        <v>0</v>
      </c>
      <c r="P180" s="7">
        <v>0</v>
      </c>
      <c r="Q180" s="7">
        <v>0</v>
      </c>
      <c r="R180" s="7">
        <v>0</v>
      </c>
      <c r="S180" s="7">
        <v>0</v>
      </c>
      <c r="T180" s="7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220</v>
      </c>
      <c r="AE180" s="7">
        <v>0</v>
      </c>
      <c r="AF180" s="7">
        <v>0</v>
      </c>
      <c r="AG180" s="7">
        <v>220</v>
      </c>
      <c r="AH180" s="7">
        <v>-220</v>
      </c>
      <c r="AI180" s="7">
        <v>0</v>
      </c>
      <c r="AJ180" s="8">
        <v>0.73333333333333328</v>
      </c>
      <c r="AK180" s="7">
        <v>0</v>
      </c>
      <c r="AL180" s="8">
        <v>0</v>
      </c>
      <c r="AM180" s="9">
        <v>0</v>
      </c>
      <c r="AN180" s="10">
        <f t="shared" si="4"/>
        <v>73.333333333333329</v>
      </c>
    </row>
    <row r="181" spans="1:40" outlineLevel="5">
      <c r="A181" s="5" t="s">
        <v>475</v>
      </c>
      <c r="B181" s="6" t="s">
        <v>165</v>
      </c>
      <c r="C181" s="6" t="s">
        <v>1</v>
      </c>
      <c r="D181" s="6" t="s">
        <v>1</v>
      </c>
      <c r="E181" s="6"/>
      <c r="F181" s="6"/>
      <c r="G181" s="6"/>
      <c r="H181" s="6"/>
      <c r="I181" s="6"/>
      <c r="J181" s="6"/>
      <c r="K181" s="7">
        <v>0</v>
      </c>
      <c r="L181" s="7">
        <v>465</v>
      </c>
      <c r="M181" s="7">
        <v>0</v>
      </c>
      <c r="N181" s="7">
        <v>0</v>
      </c>
      <c r="O181" s="7">
        <v>0</v>
      </c>
      <c r="P181" s="7">
        <v>0</v>
      </c>
      <c r="Q181" s="7">
        <v>0</v>
      </c>
      <c r="R181" s="7">
        <v>0</v>
      </c>
      <c r="S181" s="7">
        <v>0</v>
      </c>
      <c r="T181" s="7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8">
        <v>0</v>
      </c>
      <c r="AK181" s="7">
        <v>0</v>
      </c>
      <c r="AL181" s="8">
        <v>0</v>
      </c>
      <c r="AM181" s="9">
        <v>0</v>
      </c>
      <c r="AN181" s="10">
        <f t="shared" si="4"/>
        <v>0</v>
      </c>
    </row>
    <row r="182" spans="1:40" ht="38.25" outlineLevel="4">
      <c r="A182" s="5" t="s">
        <v>339</v>
      </c>
      <c r="B182" s="16" t="s">
        <v>304</v>
      </c>
      <c r="C182" s="6" t="s">
        <v>1</v>
      </c>
      <c r="D182" s="6" t="s">
        <v>1</v>
      </c>
      <c r="E182" s="6"/>
      <c r="F182" s="6"/>
      <c r="G182" s="6"/>
      <c r="H182" s="6"/>
      <c r="I182" s="6"/>
      <c r="J182" s="6"/>
      <c r="K182" s="7">
        <v>0</v>
      </c>
      <c r="L182" s="7">
        <v>765</v>
      </c>
      <c r="M182" s="7">
        <v>0</v>
      </c>
      <c r="N182" s="7">
        <v>0</v>
      </c>
      <c r="O182" s="7">
        <v>0</v>
      </c>
      <c r="P182" s="7">
        <v>0</v>
      </c>
      <c r="Q182" s="7">
        <v>0</v>
      </c>
      <c r="R182" s="7">
        <v>0</v>
      </c>
      <c r="S182" s="7">
        <v>0</v>
      </c>
      <c r="T182" s="7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8">
        <v>0</v>
      </c>
      <c r="AK182" s="7">
        <v>0</v>
      </c>
      <c r="AL182" s="8">
        <v>0</v>
      </c>
      <c r="AM182" s="9">
        <v>0</v>
      </c>
      <c r="AN182" s="10">
        <f t="shared" si="4"/>
        <v>0</v>
      </c>
    </row>
    <row r="183" spans="1:40" ht="25.5" outlineLevel="5">
      <c r="A183" s="5" t="s">
        <v>476</v>
      </c>
      <c r="B183" s="6" t="s">
        <v>166</v>
      </c>
      <c r="C183" s="6" t="s">
        <v>1</v>
      </c>
      <c r="D183" s="6" t="s">
        <v>1</v>
      </c>
      <c r="E183" s="6"/>
      <c r="F183" s="6"/>
      <c r="G183" s="6"/>
      <c r="H183" s="6"/>
      <c r="I183" s="6"/>
      <c r="J183" s="6"/>
      <c r="K183" s="7">
        <v>0</v>
      </c>
      <c r="L183" s="7">
        <v>765</v>
      </c>
      <c r="M183" s="7">
        <v>0</v>
      </c>
      <c r="N183" s="7">
        <v>0</v>
      </c>
      <c r="O183" s="7">
        <v>0</v>
      </c>
      <c r="P183" s="7">
        <v>0</v>
      </c>
      <c r="Q183" s="7">
        <v>0</v>
      </c>
      <c r="R183" s="7">
        <v>0</v>
      </c>
      <c r="S183" s="7">
        <v>0</v>
      </c>
      <c r="T183" s="7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8">
        <v>0</v>
      </c>
      <c r="AK183" s="7">
        <v>0</v>
      </c>
      <c r="AL183" s="8">
        <v>0</v>
      </c>
      <c r="AM183" s="9">
        <v>0</v>
      </c>
      <c r="AN183" s="10">
        <f t="shared" si="4"/>
        <v>0</v>
      </c>
    </row>
    <row r="184" spans="1:40" ht="38.25" outlineLevel="5">
      <c r="A184" s="5" t="s">
        <v>505</v>
      </c>
      <c r="B184" s="6" t="s">
        <v>167</v>
      </c>
      <c r="C184" s="6" t="s">
        <v>1</v>
      </c>
      <c r="D184" s="6" t="s">
        <v>1</v>
      </c>
      <c r="E184" s="6"/>
      <c r="F184" s="6"/>
      <c r="G184" s="6"/>
      <c r="H184" s="6"/>
      <c r="I184" s="6"/>
      <c r="J184" s="6"/>
      <c r="K184" s="7">
        <v>0</v>
      </c>
      <c r="L184" s="7">
        <v>85</v>
      </c>
      <c r="M184" s="7">
        <v>0</v>
      </c>
      <c r="N184" s="7">
        <v>0</v>
      </c>
      <c r="O184" s="7">
        <v>0</v>
      </c>
      <c r="P184" s="7">
        <v>0</v>
      </c>
      <c r="Q184" s="7">
        <v>0</v>
      </c>
      <c r="R184" s="7">
        <v>0</v>
      </c>
      <c r="S184" s="7">
        <v>0</v>
      </c>
      <c r="T184" s="7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43</v>
      </c>
      <c r="AE184" s="7">
        <v>0</v>
      </c>
      <c r="AF184" s="7">
        <v>0</v>
      </c>
      <c r="AG184" s="7">
        <v>43</v>
      </c>
      <c r="AH184" s="7">
        <v>-43</v>
      </c>
      <c r="AI184" s="7">
        <v>0</v>
      </c>
      <c r="AJ184" s="8">
        <v>0.50588235294117645</v>
      </c>
      <c r="AK184" s="7">
        <v>0</v>
      </c>
      <c r="AL184" s="8">
        <v>0</v>
      </c>
      <c r="AM184" s="9">
        <v>0</v>
      </c>
      <c r="AN184" s="10">
        <f t="shared" si="4"/>
        <v>50.588235294117645</v>
      </c>
    </row>
    <row r="185" spans="1:40" ht="25.5" outlineLevel="2">
      <c r="A185" s="5" t="s">
        <v>319</v>
      </c>
      <c r="B185" s="6" t="s">
        <v>168</v>
      </c>
      <c r="C185" s="6" t="s">
        <v>1</v>
      </c>
      <c r="D185" s="6" t="s">
        <v>1</v>
      </c>
      <c r="E185" s="6"/>
      <c r="F185" s="6"/>
      <c r="G185" s="6"/>
      <c r="H185" s="6"/>
      <c r="I185" s="6"/>
      <c r="J185" s="6"/>
      <c r="K185" s="7">
        <v>0</v>
      </c>
      <c r="L185" s="7">
        <v>10742.21</v>
      </c>
      <c r="M185" s="7">
        <v>0</v>
      </c>
      <c r="N185" s="7">
        <v>0</v>
      </c>
      <c r="O185" s="7">
        <v>0</v>
      </c>
      <c r="P185" s="7">
        <v>0</v>
      </c>
      <c r="Q185" s="7">
        <v>0</v>
      </c>
      <c r="R185" s="7">
        <v>0</v>
      </c>
      <c r="S185" s="7">
        <v>0</v>
      </c>
      <c r="T185" s="7">
        <v>0</v>
      </c>
      <c r="U185" s="7">
        <v>0</v>
      </c>
      <c r="V185" s="7">
        <v>0</v>
      </c>
      <c r="W185" s="7">
        <v>0</v>
      </c>
      <c r="X185" s="7">
        <v>0</v>
      </c>
      <c r="Y185" s="7">
        <v>0</v>
      </c>
      <c r="Z185" s="7">
        <v>0</v>
      </c>
      <c r="AA185" s="7">
        <v>0</v>
      </c>
      <c r="AB185" s="7">
        <v>0</v>
      </c>
      <c r="AC185" s="7">
        <v>0</v>
      </c>
      <c r="AD185" s="7">
        <v>5509.4503000000004</v>
      </c>
      <c r="AE185" s="7">
        <v>0</v>
      </c>
      <c r="AF185" s="7">
        <v>0</v>
      </c>
      <c r="AG185" s="7">
        <v>5509.4503000000004</v>
      </c>
      <c r="AH185" s="7">
        <v>-5509.4503000000004</v>
      </c>
      <c r="AI185" s="7">
        <v>0</v>
      </c>
      <c r="AJ185" s="8">
        <v>0.51287866277050997</v>
      </c>
      <c r="AK185" s="7">
        <v>0</v>
      </c>
      <c r="AL185" s="8">
        <v>0</v>
      </c>
      <c r="AM185" s="9">
        <v>0</v>
      </c>
      <c r="AN185" s="10">
        <f t="shared" si="4"/>
        <v>51.287866277051009</v>
      </c>
    </row>
    <row r="186" spans="1:40" ht="25.5" outlineLevel="3">
      <c r="A186" s="5" t="s">
        <v>477</v>
      </c>
      <c r="B186" s="6" t="s">
        <v>169</v>
      </c>
      <c r="C186" s="6" t="s">
        <v>1</v>
      </c>
      <c r="D186" s="6" t="s">
        <v>1</v>
      </c>
      <c r="E186" s="6"/>
      <c r="F186" s="6"/>
      <c r="G186" s="6"/>
      <c r="H186" s="6"/>
      <c r="I186" s="6"/>
      <c r="J186" s="6"/>
      <c r="K186" s="7">
        <v>0</v>
      </c>
      <c r="L186" s="7">
        <v>10742.21</v>
      </c>
      <c r="M186" s="7">
        <v>0</v>
      </c>
      <c r="N186" s="7">
        <v>0</v>
      </c>
      <c r="O186" s="7">
        <v>0</v>
      </c>
      <c r="P186" s="7">
        <v>0</v>
      </c>
      <c r="Q186" s="7">
        <v>0</v>
      </c>
      <c r="R186" s="7">
        <v>0</v>
      </c>
      <c r="S186" s="7">
        <v>0</v>
      </c>
      <c r="T186" s="7">
        <v>0</v>
      </c>
      <c r="U186" s="7">
        <v>0</v>
      </c>
      <c r="V186" s="7">
        <v>0</v>
      </c>
      <c r="W186" s="7">
        <v>0</v>
      </c>
      <c r="X186" s="7">
        <v>0</v>
      </c>
      <c r="Y186" s="7">
        <v>0</v>
      </c>
      <c r="Z186" s="7">
        <v>0</v>
      </c>
      <c r="AA186" s="7">
        <v>0</v>
      </c>
      <c r="AB186" s="7">
        <v>0</v>
      </c>
      <c r="AC186" s="7">
        <v>0</v>
      </c>
      <c r="AD186" s="7">
        <v>5509.4503000000004</v>
      </c>
      <c r="AE186" s="7">
        <v>0</v>
      </c>
      <c r="AF186" s="7">
        <v>0</v>
      </c>
      <c r="AG186" s="7">
        <v>5509.4503000000004</v>
      </c>
      <c r="AH186" s="7">
        <v>-5509.4503000000004</v>
      </c>
      <c r="AI186" s="7">
        <v>0</v>
      </c>
      <c r="AJ186" s="8">
        <v>0.51287866277050997</v>
      </c>
      <c r="AK186" s="7">
        <v>0</v>
      </c>
      <c r="AL186" s="8">
        <v>0</v>
      </c>
      <c r="AM186" s="9">
        <v>0</v>
      </c>
      <c r="AN186" s="10">
        <f t="shared" si="4"/>
        <v>51.287866277051009</v>
      </c>
    </row>
    <row r="187" spans="1:40" ht="29.25" customHeight="1" outlineLevel="6">
      <c r="A187" s="5" t="s">
        <v>478</v>
      </c>
      <c r="B187" s="6" t="s">
        <v>170</v>
      </c>
      <c r="C187" s="6" t="s">
        <v>1</v>
      </c>
      <c r="D187" s="6" t="s">
        <v>1</v>
      </c>
      <c r="E187" s="6"/>
      <c r="F187" s="6"/>
      <c r="G187" s="6"/>
      <c r="H187" s="6"/>
      <c r="I187" s="6"/>
      <c r="J187" s="6"/>
      <c r="K187" s="7">
        <v>0</v>
      </c>
      <c r="L187" s="7">
        <v>10634.73</v>
      </c>
      <c r="M187" s="7">
        <v>0</v>
      </c>
      <c r="N187" s="7">
        <v>0</v>
      </c>
      <c r="O187" s="7">
        <v>0</v>
      </c>
      <c r="P187" s="7">
        <v>0</v>
      </c>
      <c r="Q187" s="7">
        <v>0</v>
      </c>
      <c r="R187" s="7">
        <v>0</v>
      </c>
      <c r="S187" s="7">
        <v>0</v>
      </c>
      <c r="T187" s="7">
        <v>0</v>
      </c>
      <c r="U187" s="7">
        <v>0</v>
      </c>
      <c r="V187" s="7">
        <v>0</v>
      </c>
      <c r="W187" s="7">
        <v>0</v>
      </c>
      <c r="X187" s="7">
        <v>0</v>
      </c>
      <c r="Y187" s="7">
        <v>0</v>
      </c>
      <c r="Z187" s="7">
        <v>0</v>
      </c>
      <c r="AA187" s="7">
        <v>0</v>
      </c>
      <c r="AB187" s="7">
        <v>0</v>
      </c>
      <c r="AC187" s="7">
        <v>0</v>
      </c>
      <c r="AD187" s="7">
        <v>5454.3549400000002</v>
      </c>
      <c r="AE187" s="7">
        <v>0</v>
      </c>
      <c r="AF187" s="7">
        <v>0</v>
      </c>
      <c r="AG187" s="7">
        <v>5454.3549400000002</v>
      </c>
      <c r="AH187" s="7">
        <v>-5454.3549400000002</v>
      </c>
      <c r="AI187" s="7">
        <v>0</v>
      </c>
      <c r="AJ187" s="8">
        <v>0.51288137451538496</v>
      </c>
      <c r="AK187" s="7">
        <v>0</v>
      </c>
      <c r="AL187" s="8">
        <v>0</v>
      </c>
      <c r="AM187" s="9">
        <v>0</v>
      </c>
      <c r="AN187" s="10">
        <f t="shared" si="4"/>
        <v>51.288137451538496</v>
      </c>
    </row>
    <row r="188" spans="1:40" ht="27.75" customHeight="1" outlineLevel="6">
      <c r="A188" s="5" t="s">
        <v>479</v>
      </c>
      <c r="B188" s="6" t="s">
        <v>171</v>
      </c>
      <c r="C188" s="6" t="s">
        <v>1</v>
      </c>
      <c r="D188" s="6" t="s">
        <v>1</v>
      </c>
      <c r="E188" s="6"/>
      <c r="F188" s="6"/>
      <c r="G188" s="6"/>
      <c r="H188" s="6"/>
      <c r="I188" s="6"/>
      <c r="J188" s="6"/>
      <c r="K188" s="7">
        <v>0</v>
      </c>
      <c r="L188" s="7">
        <v>96.68</v>
      </c>
      <c r="M188" s="7">
        <v>0</v>
      </c>
      <c r="N188" s="7">
        <v>0</v>
      </c>
      <c r="O188" s="7">
        <v>0</v>
      </c>
      <c r="P188" s="7">
        <v>0</v>
      </c>
      <c r="Q188" s="7">
        <v>0</v>
      </c>
      <c r="R188" s="7">
        <v>0</v>
      </c>
      <c r="S188" s="7">
        <v>0</v>
      </c>
      <c r="T188" s="7">
        <v>0</v>
      </c>
      <c r="U188" s="7">
        <v>0</v>
      </c>
      <c r="V188" s="7">
        <v>0</v>
      </c>
      <c r="W188" s="7">
        <v>0</v>
      </c>
      <c r="X188" s="7">
        <v>0</v>
      </c>
      <c r="Y188" s="7">
        <v>0</v>
      </c>
      <c r="Z188" s="7">
        <v>0</v>
      </c>
      <c r="AA188" s="7">
        <v>0</v>
      </c>
      <c r="AB188" s="7">
        <v>0</v>
      </c>
      <c r="AC188" s="7">
        <v>0</v>
      </c>
      <c r="AD188" s="7">
        <v>49.585450000000002</v>
      </c>
      <c r="AE188" s="7">
        <v>0</v>
      </c>
      <c r="AF188" s="7">
        <v>0</v>
      </c>
      <c r="AG188" s="7">
        <v>49.585450000000002</v>
      </c>
      <c r="AH188" s="7">
        <v>-49.585450000000002</v>
      </c>
      <c r="AI188" s="7">
        <v>0</v>
      </c>
      <c r="AJ188" s="8">
        <v>0.51288218866363255</v>
      </c>
      <c r="AK188" s="7">
        <v>0</v>
      </c>
      <c r="AL188" s="8">
        <v>0</v>
      </c>
      <c r="AM188" s="9">
        <v>0</v>
      </c>
      <c r="AN188" s="10">
        <f t="shared" si="4"/>
        <v>51.288218866363252</v>
      </c>
    </row>
    <row r="189" spans="1:40" ht="29.25" customHeight="1" outlineLevel="6">
      <c r="A189" s="5" t="s">
        <v>480</v>
      </c>
      <c r="B189" s="6" t="s">
        <v>172</v>
      </c>
      <c r="C189" s="6" t="s">
        <v>1</v>
      </c>
      <c r="D189" s="6" t="s">
        <v>1</v>
      </c>
      <c r="E189" s="6"/>
      <c r="F189" s="6"/>
      <c r="G189" s="6"/>
      <c r="H189" s="6"/>
      <c r="I189" s="6"/>
      <c r="J189" s="6"/>
      <c r="K189" s="7">
        <v>0</v>
      </c>
      <c r="L189" s="7">
        <v>10.8</v>
      </c>
      <c r="M189" s="7">
        <v>0</v>
      </c>
      <c r="N189" s="7">
        <v>0</v>
      </c>
      <c r="O189" s="7">
        <v>0</v>
      </c>
      <c r="P189" s="7">
        <v>0</v>
      </c>
      <c r="Q189" s="7">
        <v>0</v>
      </c>
      <c r="R189" s="7">
        <v>0</v>
      </c>
      <c r="S189" s="7">
        <v>0</v>
      </c>
      <c r="T189" s="7">
        <v>0</v>
      </c>
      <c r="U189" s="7">
        <v>0</v>
      </c>
      <c r="V189" s="7">
        <v>0</v>
      </c>
      <c r="W189" s="7">
        <v>0</v>
      </c>
      <c r="X189" s="7">
        <v>0</v>
      </c>
      <c r="Y189" s="7">
        <v>0</v>
      </c>
      <c r="Z189" s="7">
        <v>0</v>
      </c>
      <c r="AA189" s="7">
        <v>0</v>
      </c>
      <c r="AB189" s="7">
        <v>0</v>
      </c>
      <c r="AC189" s="7">
        <v>0</v>
      </c>
      <c r="AD189" s="7">
        <v>5.5099099999999996</v>
      </c>
      <c r="AE189" s="7">
        <v>0</v>
      </c>
      <c r="AF189" s="7">
        <v>0</v>
      </c>
      <c r="AG189" s="7">
        <v>5.5099099999999996</v>
      </c>
      <c r="AH189" s="7">
        <v>-5.5099099999999996</v>
      </c>
      <c r="AI189" s="7">
        <v>0</v>
      </c>
      <c r="AJ189" s="8">
        <v>0.5101768518518518</v>
      </c>
      <c r="AK189" s="7">
        <v>0</v>
      </c>
      <c r="AL189" s="8">
        <v>0</v>
      </c>
      <c r="AM189" s="9">
        <v>0</v>
      </c>
      <c r="AN189" s="10">
        <f t="shared" si="4"/>
        <v>51.017685185185179</v>
      </c>
    </row>
    <row r="190" spans="1:40" ht="38.25">
      <c r="A190" s="17" t="s">
        <v>481</v>
      </c>
      <c r="B190" s="18" t="s">
        <v>173</v>
      </c>
      <c r="C190" s="18" t="s">
        <v>1</v>
      </c>
      <c r="D190" s="18" t="s">
        <v>1</v>
      </c>
      <c r="E190" s="18"/>
      <c r="F190" s="18"/>
      <c r="G190" s="18"/>
      <c r="H190" s="18"/>
      <c r="I190" s="18"/>
      <c r="J190" s="18"/>
      <c r="K190" s="19">
        <v>0</v>
      </c>
      <c r="L190" s="19">
        <v>321274.7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234238.4</v>
      </c>
      <c r="AE190" s="19">
        <v>0</v>
      </c>
      <c r="AF190" s="19">
        <v>0</v>
      </c>
      <c r="AG190" s="19">
        <v>234238.41292</v>
      </c>
      <c r="AH190" s="19">
        <v>-234238.41292</v>
      </c>
      <c r="AI190" s="19">
        <v>0</v>
      </c>
      <c r="AJ190" s="20">
        <v>0.72909054369314441</v>
      </c>
      <c r="AK190" s="19">
        <v>0</v>
      </c>
      <c r="AL190" s="20">
        <v>0</v>
      </c>
      <c r="AM190" s="21">
        <v>0</v>
      </c>
      <c r="AN190" s="22">
        <f t="shared" si="4"/>
        <v>72.909071271407299</v>
      </c>
    </row>
    <row r="191" spans="1:40" ht="38.25" outlineLevel="1">
      <c r="A191" s="5" t="s">
        <v>482</v>
      </c>
      <c r="B191" s="6" t="s">
        <v>174</v>
      </c>
      <c r="C191" s="6" t="s">
        <v>1</v>
      </c>
      <c r="D191" s="6" t="s">
        <v>1</v>
      </c>
      <c r="E191" s="6"/>
      <c r="F191" s="6"/>
      <c r="G191" s="6"/>
      <c r="H191" s="6"/>
      <c r="I191" s="6"/>
      <c r="J191" s="6"/>
      <c r="K191" s="7">
        <v>0</v>
      </c>
      <c r="L191" s="7">
        <v>367</v>
      </c>
      <c r="M191" s="7">
        <v>0</v>
      </c>
      <c r="N191" s="7">
        <v>0</v>
      </c>
      <c r="O191" s="7">
        <v>0</v>
      </c>
      <c r="P191" s="7">
        <v>0</v>
      </c>
      <c r="Q191" s="7">
        <v>0</v>
      </c>
      <c r="R191" s="7">
        <v>0</v>
      </c>
      <c r="S191" s="7">
        <v>0</v>
      </c>
      <c r="T191" s="7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109.377</v>
      </c>
      <c r="AE191" s="7">
        <v>0</v>
      </c>
      <c r="AF191" s="7">
        <v>0</v>
      </c>
      <c r="AG191" s="7">
        <v>109.377</v>
      </c>
      <c r="AH191" s="7">
        <v>-109.377</v>
      </c>
      <c r="AI191" s="7">
        <v>0</v>
      </c>
      <c r="AJ191" s="8">
        <v>0.29802997275204357</v>
      </c>
      <c r="AK191" s="7">
        <v>0</v>
      </c>
      <c r="AL191" s="8">
        <v>0</v>
      </c>
      <c r="AM191" s="9">
        <v>0</v>
      </c>
      <c r="AN191" s="10">
        <f t="shared" si="4"/>
        <v>29.802997275204358</v>
      </c>
    </row>
    <row r="192" spans="1:40" outlineLevel="4">
      <c r="A192" s="5" t="s">
        <v>315</v>
      </c>
      <c r="B192" s="6" t="s">
        <v>175</v>
      </c>
      <c r="C192" s="6" t="s">
        <v>1</v>
      </c>
      <c r="D192" s="6" t="s">
        <v>1</v>
      </c>
      <c r="E192" s="6"/>
      <c r="F192" s="6"/>
      <c r="G192" s="6"/>
      <c r="H192" s="6"/>
      <c r="I192" s="6"/>
      <c r="J192" s="6"/>
      <c r="K192" s="7">
        <v>0</v>
      </c>
      <c r="L192" s="7">
        <f>L193+L194</f>
        <v>167</v>
      </c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  <c r="AB192" s="7"/>
      <c r="AC192" s="7"/>
      <c r="AD192" s="7">
        <f>AD193+AD194</f>
        <v>109.37700000000001</v>
      </c>
      <c r="AE192" s="7">
        <v>0</v>
      </c>
      <c r="AF192" s="7">
        <v>0</v>
      </c>
      <c r="AG192" s="7">
        <v>21.927</v>
      </c>
      <c r="AH192" s="7">
        <v>-21.927</v>
      </c>
      <c r="AI192" s="7">
        <v>0</v>
      </c>
      <c r="AJ192" s="8">
        <v>0.73089999999999999</v>
      </c>
      <c r="AK192" s="7">
        <v>0</v>
      </c>
      <c r="AL192" s="8">
        <v>0</v>
      </c>
      <c r="AM192" s="9">
        <v>0</v>
      </c>
      <c r="AN192" s="10">
        <f t="shared" si="4"/>
        <v>65.495209580838335</v>
      </c>
    </row>
    <row r="193" spans="1:40" outlineLevel="5">
      <c r="A193" s="5" t="s">
        <v>403</v>
      </c>
      <c r="B193" s="6" t="s">
        <v>176</v>
      </c>
      <c r="C193" s="6" t="s">
        <v>1</v>
      </c>
      <c r="D193" s="6" t="s">
        <v>1</v>
      </c>
      <c r="E193" s="6"/>
      <c r="F193" s="6"/>
      <c r="G193" s="6"/>
      <c r="H193" s="6"/>
      <c r="I193" s="6"/>
      <c r="J193" s="6"/>
      <c r="K193" s="7">
        <v>0</v>
      </c>
      <c r="L193" s="7">
        <v>30</v>
      </c>
      <c r="M193" s="7">
        <v>0</v>
      </c>
      <c r="N193" s="7">
        <v>0</v>
      </c>
      <c r="O193" s="7">
        <v>0</v>
      </c>
      <c r="P193" s="7">
        <v>0</v>
      </c>
      <c r="Q193" s="7">
        <v>0</v>
      </c>
      <c r="R193" s="7">
        <v>0</v>
      </c>
      <c r="S193" s="7">
        <v>0</v>
      </c>
      <c r="T193" s="7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21.927</v>
      </c>
      <c r="AE193" s="7">
        <v>0</v>
      </c>
      <c r="AF193" s="7">
        <v>0</v>
      </c>
      <c r="AG193" s="7">
        <v>21.927</v>
      </c>
      <c r="AH193" s="7">
        <v>-21.927</v>
      </c>
      <c r="AI193" s="7">
        <v>0</v>
      </c>
      <c r="AJ193" s="8">
        <v>0.73089999999999999</v>
      </c>
      <c r="AK193" s="7">
        <v>0</v>
      </c>
      <c r="AL193" s="8">
        <v>0</v>
      </c>
      <c r="AM193" s="9">
        <v>0</v>
      </c>
      <c r="AN193" s="10">
        <f t="shared" si="4"/>
        <v>73.09</v>
      </c>
    </row>
    <row r="194" spans="1:40" outlineLevel="5">
      <c r="A194" s="5" t="s">
        <v>483</v>
      </c>
      <c r="B194" s="6" t="s">
        <v>177</v>
      </c>
      <c r="C194" s="6" t="s">
        <v>1</v>
      </c>
      <c r="D194" s="6" t="s">
        <v>1</v>
      </c>
      <c r="E194" s="6"/>
      <c r="F194" s="6"/>
      <c r="G194" s="6"/>
      <c r="H194" s="6"/>
      <c r="I194" s="6"/>
      <c r="J194" s="6"/>
      <c r="K194" s="7">
        <v>0</v>
      </c>
      <c r="L194" s="7">
        <v>137</v>
      </c>
      <c r="M194" s="7">
        <v>0</v>
      </c>
      <c r="N194" s="7">
        <v>0</v>
      </c>
      <c r="O194" s="7">
        <v>0</v>
      </c>
      <c r="P194" s="7">
        <v>0</v>
      </c>
      <c r="Q194" s="7">
        <v>0</v>
      </c>
      <c r="R194" s="7">
        <v>0</v>
      </c>
      <c r="S194" s="7">
        <v>0</v>
      </c>
      <c r="T194" s="7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87.45</v>
      </c>
      <c r="AE194" s="7">
        <v>0</v>
      </c>
      <c r="AF194" s="7">
        <v>0</v>
      </c>
      <c r="AG194" s="7">
        <v>87.45</v>
      </c>
      <c r="AH194" s="7">
        <v>-87.45</v>
      </c>
      <c r="AI194" s="7">
        <v>0</v>
      </c>
      <c r="AJ194" s="8">
        <v>0.63832116788321169</v>
      </c>
      <c r="AK194" s="7">
        <v>0</v>
      </c>
      <c r="AL194" s="8">
        <v>0</v>
      </c>
      <c r="AM194" s="9">
        <v>0</v>
      </c>
      <c r="AN194" s="10">
        <f t="shared" si="4"/>
        <v>63.832116788321173</v>
      </c>
    </row>
    <row r="195" spans="1:40" outlineLevel="4">
      <c r="A195" s="5" t="s">
        <v>484</v>
      </c>
      <c r="B195" s="6" t="s">
        <v>178</v>
      </c>
      <c r="C195" s="6" t="s">
        <v>1</v>
      </c>
      <c r="D195" s="6" t="s">
        <v>1</v>
      </c>
      <c r="E195" s="6"/>
      <c r="F195" s="6"/>
      <c r="G195" s="6"/>
      <c r="H195" s="6"/>
      <c r="I195" s="6"/>
      <c r="J195" s="6"/>
      <c r="K195" s="7">
        <v>0</v>
      </c>
      <c r="L195" s="7">
        <v>200</v>
      </c>
      <c r="M195" s="7">
        <v>0</v>
      </c>
      <c r="N195" s="7">
        <v>0</v>
      </c>
      <c r="O195" s="7">
        <v>0</v>
      </c>
      <c r="P195" s="7">
        <v>0</v>
      </c>
      <c r="Q195" s="7">
        <v>0</v>
      </c>
      <c r="R195" s="7">
        <v>0</v>
      </c>
      <c r="S195" s="7">
        <v>0</v>
      </c>
      <c r="T195" s="7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8">
        <v>0</v>
      </c>
      <c r="AK195" s="7">
        <v>0</v>
      </c>
      <c r="AL195" s="8">
        <v>0</v>
      </c>
      <c r="AM195" s="9">
        <v>0</v>
      </c>
      <c r="AN195" s="10">
        <f t="shared" si="4"/>
        <v>0</v>
      </c>
    </row>
    <row r="196" spans="1:40" ht="25.5" outlineLevel="5">
      <c r="A196" s="5" t="s">
        <v>485</v>
      </c>
      <c r="B196" s="6" t="s">
        <v>179</v>
      </c>
      <c r="C196" s="6" t="s">
        <v>1</v>
      </c>
      <c r="D196" s="6" t="s">
        <v>1</v>
      </c>
      <c r="E196" s="6"/>
      <c r="F196" s="6"/>
      <c r="G196" s="6"/>
      <c r="H196" s="6"/>
      <c r="I196" s="6"/>
      <c r="J196" s="6"/>
      <c r="K196" s="7">
        <v>0</v>
      </c>
      <c r="L196" s="7">
        <v>200</v>
      </c>
      <c r="M196" s="7">
        <v>0</v>
      </c>
      <c r="N196" s="7">
        <v>0</v>
      </c>
      <c r="O196" s="7">
        <v>0</v>
      </c>
      <c r="P196" s="7">
        <v>0</v>
      </c>
      <c r="Q196" s="7">
        <v>0</v>
      </c>
      <c r="R196" s="7">
        <v>0</v>
      </c>
      <c r="S196" s="7">
        <v>0</v>
      </c>
      <c r="T196" s="7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8">
        <v>0</v>
      </c>
      <c r="AK196" s="7">
        <v>0</v>
      </c>
      <c r="AL196" s="8">
        <v>0</v>
      </c>
      <c r="AM196" s="9">
        <v>0</v>
      </c>
      <c r="AN196" s="10">
        <f t="shared" si="4"/>
        <v>0</v>
      </c>
    </row>
    <row r="197" spans="1:40" ht="25.5" outlineLevel="6">
      <c r="A197" s="5" t="s">
        <v>486</v>
      </c>
      <c r="B197" s="6" t="s">
        <v>180</v>
      </c>
      <c r="C197" s="6" t="s">
        <v>1</v>
      </c>
      <c r="D197" s="6" t="s">
        <v>1</v>
      </c>
      <c r="E197" s="6"/>
      <c r="F197" s="6"/>
      <c r="G197" s="6"/>
      <c r="H197" s="6"/>
      <c r="I197" s="6"/>
      <c r="J197" s="6"/>
      <c r="K197" s="7">
        <v>0</v>
      </c>
      <c r="L197" s="7">
        <v>200</v>
      </c>
      <c r="M197" s="7">
        <v>0</v>
      </c>
      <c r="N197" s="7">
        <v>0</v>
      </c>
      <c r="O197" s="7">
        <v>0</v>
      </c>
      <c r="P197" s="7">
        <v>0</v>
      </c>
      <c r="Q197" s="7">
        <v>0</v>
      </c>
      <c r="R197" s="7">
        <v>0</v>
      </c>
      <c r="S197" s="7">
        <v>0</v>
      </c>
      <c r="T197" s="7">
        <v>0</v>
      </c>
      <c r="U197" s="7">
        <v>0</v>
      </c>
      <c r="V197" s="7">
        <v>0</v>
      </c>
      <c r="W197" s="7">
        <v>0</v>
      </c>
      <c r="X197" s="7">
        <v>0</v>
      </c>
      <c r="Y197" s="7">
        <v>0</v>
      </c>
      <c r="Z197" s="7">
        <v>0</v>
      </c>
      <c r="AA197" s="7">
        <v>0</v>
      </c>
      <c r="AB197" s="7">
        <v>0</v>
      </c>
      <c r="AC197" s="7">
        <v>0</v>
      </c>
      <c r="AD197" s="7">
        <v>0</v>
      </c>
      <c r="AE197" s="7">
        <v>0</v>
      </c>
      <c r="AF197" s="7">
        <v>0</v>
      </c>
      <c r="AG197" s="7">
        <v>0</v>
      </c>
      <c r="AH197" s="7">
        <v>0</v>
      </c>
      <c r="AI197" s="7">
        <v>0</v>
      </c>
      <c r="AJ197" s="8">
        <v>0</v>
      </c>
      <c r="AK197" s="7">
        <v>0</v>
      </c>
      <c r="AL197" s="8">
        <v>0</v>
      </c>
      <c r="AM197" s="9">
        <v>0</v>
      </c>
      <c r="AN197" s="10">
        <f t="shared" si="4"/>
        <v>0</v>
      </c>
    </row>
    <row r="198" spans="1:40" outlineLevel="1">
      <c r="A198" s="5" t="s">
        <v>343</v>
      </c>
      <c r="B198" s="6" t="s">
        <v>181</v>
      </c>
      <c r="C198" s="6" t="s">
        <v>1</v>
      </c>
      <c r="D198" s="6" t="s">
        <v>1</v>
      </c>
      <c r="E198" s="6"/>
      <c r="F198" s="6"/>
      <c r="G198" s="6"/>
      <c r="H198" s="6"/>
      <c r="I198" s="6"/>
      <c r="J198" s="6"/>
      <c r="K198" s="7">
        <v>0</v>
      </c>
      <c r="L198" s="7">
        <v>320907.7</v>
      </c>
      <c r="M198" s="7">
        <v>0</v>
      </c>
      <c r="N198" s="7">
        <v>0</v>
      </c>
      <c r="O198" s="7">
        <v>0</v>
      </c>
      <c r="P198" s="7">
        <v>0</v>
      </c>
      <c r="Q198" s="7">
        <v>0</v>
      </c>
      <c r="R198" s="7">
        <v>0</v>
      </c>
      <c r="S198" s="7">
        <v>0</v>
      </c>
      <c r="T198" s="7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234129.03591999999</v>
      </c>
      <c r="AE198" s="7">
        <v>0</v>
      </c>
      <c r="AF198" s="7">
        <v>0</v>
      </c>
      <c r="AG198" s="7">
        <v>234129.03591999999</v>
      </c>
      <c r="AH198" s="7">
        <v>-234129.03591999999</v>
      </c>
      <c r="AI198" s="7">
        <v>0</v>
      </c>
      <c r="AJ198" s="8">
        <v>0.72958351779156327</v>
      </c>
      <c r="AK198" s="7">
        <v>0</v>
      </c>
      <c r="AL198" s="8">
        <v>0</v>
      </c>
      <c r="AM198" s="9">
        <v>0</v>
      </c>
      <c r="AN198" s="10">
        <f t="shared" si="4"/>
        <v>72.958372740822355</v>
      </c>
    </row>
    <row r="199" spans="1:40" outlineLevel="1">
      <c r="A199" s="5" t="s">
        <v>315</v>
      </c>
      <c r="B199" s="6" t="s">
        <v>305</v>
      </c>
      <c r="C199" s="6"/>
      <c r="D199" s="6"/>
      <c r="E199" s="6"/>
      <c r="F199" s="6"/>
      <c r="G199" s="6"/>
      <c r="H199" s="6"/>
      <c r="I199" s="6"/>
      <c r="J199" s="6"/>
      <c r="K199" s="7"/>
      <c r="L199" s="7">
        <f>L200+L201</f>
        <v>16036.059499999999</v>
      </c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  <c r="AB199" s="7"/>
      <c r="AC199" s="7"/>
      <c r="AD199" s="7">
        <f>AD200+AD201</f>
        <v>12848.61889</v>
      </c>
      <c r="AE199" s="7"/>
      <c r="AF199" s="7"/>
      <c r="AG199" s="7"/>
      <c r="AH199" s="7"/>
      <c r="AI199" s="7"/>
      <c r="AJ199" s="8"/>
      <c r="AK199" s="7"/>
      <c r="AL199" s="8"/>
      <c r="AM199" s="9"/>
      <c r="AN199" s="10">
        <f t="shared" si="4"/>
        <v>80.123292695440554</v>
      </c>
    </row>
    <row r="200" spans="1:40" outlineLevel="5">
      <c r="A200" s="5" t="s">
        <v>483</v>
      </c>
      <c r="B200" s="6" t="s">
        <v>182</v>
      </c>
      <c r="C200" s="6" t="s">
        <v>1</v>
      </c>
      <c r="D200" s="6" t="s">
        <v>1</v>
      </c>
      <c r="E200" s="6"/>
      <c r="F200" s="6"/>
      <c r="G200" s="6"/>
      <c r="H200" s="6"/>
      <c r="I200" s="6"/>
      <c r="J200" s="6"/>
      <c r="K200" s="7">
        <v>0</v>
      </c>
      <c r="L200" s="7">
        <v>14036.059499999999</v>
      </c>
      <c r="M200" s="7">
        <v>0</v>
      </c>
      <c r="N200" s="7">
        <v>0</v>
      </c>
      <c r="O200" s="7">
        <v>0</v>
      </c>
      <c r="P200" s="7">
        <v>0</v>
      </c>
      <c r="Q200" s="7">
        <v>0</v>
      </c>
      <c r="R200" s="7">
        <v>0</v>
      </c>
      <c r="S200" s="7">
        <v>0</v>
      </c>
      <c r="T200" s="7">
        <v>0</v>
      </c>
      <c r="U200" s="7">
        <v>0</v>
      </c>
      <c r="V200" s="7">
        <v>0</v>
      </c>
      <c r="W200" s="7">
        <v>0</v>
      </c>
      <c r="X200" s="7">
        <v>0</v>
      </c>
      <c r="Y200" s="7">
        <v>0</v>
      </c>
      <c r="Z200" s="7">
        <v>0</v>
      </c>
      <c r="AA200" s="7">
        <v>0</v>
      </c>
      <c r="AB200" s="7">
        <v>0</v>
      </c>
      <c r="AC200" s="7">
        <v>0</v>
      </c>
      <c r="AD200" s="7">
        <v>11488.61889</v>
      </c>
      <c r="AE200" s="7">
        <v>0</v>
      </c>
      <c r="AF200" s="7">
        <v>0</v>
      </c>
      <c r="AG200" s="7">
        <v>11488.61889</v>
      </c>
      <c r="AH200" s="7">
        <v>-11488.61889</v>
      </c>
      <c r="AI200" s="7">
        <v>0</v>
      </c>
      <c r="AJ200" s="8">
        <v>0.81850742297010071</v>
      </c>
      <c r="AK200" s="7">
        <v>0</v>
      </c>
      <c r="AL200" s="8">
        <v>0</v>
      </c>
      <c r="AM200" s="9">
        <v>0</v>
      </c>
      <c r="AN200" s="10">
        <f t="shared" si="4"/>
        <v>81.850742297010072</v>
      </c>
    </row>
    <row r="201" spans="1:40" ht="15.75" customHeight="1" outlineLevel="5">
      <c r="A201" s="5" t="s">
        <v>364</v>
      </c>
      <c r="B201" s="6" t="s">
        <v>183</v>
      </c>
      <c r="C201" s="6" t="s">
        <v>1</v>
      </c>
      <c r="D201" s="6" t="s">
        <v>1</v>
      </c>
      <c r="E201" s="6"/>
      <c r="F201" s="6"/>
      <c r="G201" s="6"/>
      <c r="H201" s="6"/>
      <c r="I201" s="6"/>
      <c r="J201" s="6"/>
      <c r="K201" s="7">
        <v>0</v>
      </c>
      <c r="L201" s="7">
        <v>2000</v>
      </c>
      <c r="M201" s="7">
        <v>0</v>
      </c>
      <c r="N201" s="7">
        <v>0</v>
      </c>
      <c r="O201" s="7">
        <v>0</v>
      </c>
      <c r="P201" s="7">
        <v>0</v>
      </c>
      <c r="Q201" s="7">
        <v>0</v>
      </c>
      <c r="R201" s="7">
        <v>0</v>
      </c>
      <c r="S201" s="7">
        <v>0</v>
      </c>
      <c r="T201" s="7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1360</v>
      </c>
      <c r="AE201" s="7">
        <v>0</v>
      </c>
      <c r="AF201" s="7">
        <v>0</v>
      </c>
      <c r="AG201" s="7">
        <v>1360</v>
      </c>
      <c r="AH201" s="7">
        <v>-1360</v>
      </c>
      <c r="AI201" s="7">
        <v>0</v>
      </c>
      <c r="AJ201" s="8">
        <v>0.68</v>
      </c>
      <c r="AK201" s="7">
        <v>0</v>
      </c>
      <c r="AL201" s="8">
        <v>0</v>
      </c>
      <c r="AM201" s="9">
        <v>0</v>
      </c>
      <c r="AN201" s="10">
        <f t="shared" si="4"/>
        <v>68</v>
      </c>
    </row>
    <row r="202" spans="1:40" outlineLevel="4">
      <c r="A202" s="5" t="s">
        <v>484</v>
      </c>
      <c r="B202" s="6" t="s">
        <v>184</v>
      </c>
      <c r="C202" s="6" t="s">
        <v>1</v>
      </c>
      <c r="D202" s="6" t="s">
        <v>1</v>
      </c>
      <c r="E202" s="6"/>
      <c r="F202" s="6"/>
      <c r="G202" s="6"/>
      <c r="H202" s="6"/>
      <c r="I202" s="6"/>
      <c r="J202" s="6"/>
      <c r="K202" s="7">
        <v>0</v>
      </c>
      <c r="L202" s="7">
        <v>200</v>
      </c>
      <c r="M202" s="7">
        <v>0</v>
      </c>
      <c r="N202" s="7">
        <v>0</v>
      </c>
      <c r="O202" s="7">
        <v>0</v>
      </c>
      <c r="P202" s="7">
        <v>0</v>
      </c>
      <c r="Q202" s="7">
        <v>0</v>
      </c>
      <c r="R202" s="7">
        <v>0</v>
      </c>
      <c r="S202" s="7">
        <v>0</v>
      </c>
      <c r="T202" s="7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0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8">
        <v>0</v>
      </c>
      <c r="AK202" s="7">
        <v>0</v>
      </c>
      <c r="AL202" s="8">
        <v>0</v>
      </c>
      <c r="AM202" s="9">
        <v>0</v>
      </c>
      <c r="AN202" s="10">
        <f t="shared" si="4"/>
        <v>0</v>
      </c>
    </row>
    <row r="203" spans="1:40" ht="25.5" outlineLevel="5">
      <c r="A203" s="5" t="s">
        <v>485</v>
      </c>
      <c r="B203" s="6" t="s">
        <v>185</v>
      </c>
      <c r="C203" s="6" t="s">
        <v>1</v>
      </c>
      <c r="D203" s="6" t="s">
        <v>1</v>
      </c>
      <c r="E203" s="6"/>
      <c r="F203" s="6"/>
      <c r="G203" s="6"/>
      <c r="H203" s="6"/>
      <c r="I203" s="6"/>
      <c r="J203" s="6"/>
      <c r="K203" s="7">
        <v>0</v>
      </c>
      <c r="L203" s="7">
        <v>200</v>
      </c>
      <c r="M203" s="7">
        <v>0</v>
      </c>
      <c r="N203" s="7">
        <v>0</v>
      </c>
      <c r="O203" s="7">
        <v>0</v>
      </c>
      <c r="P203" s="7">
        <v>0</v>
      </c>
      <c r="Q203" s="7">
        <v>0</v>
      </c>
      <c r="R203" s="7">
        <v>0</v>
      </c>
      <c r="S203" s="7">
        <v>0</v>
      </c>
      <c r="T203" s="7">
        <v>0</v>
      </c>
      <c r="U203" s="7">
        <v>0</v>
      </c>
      <c r="V203" s="7">
        <v>0</v>
      </c>
      <c r="W203" s="7">
        <v>0</v>
      </c>
      <c r="X203" s="7">
        <v>0</v>
      </c>
      <c r="Y203" s="7">
        <v>0</v>
      </c>
      <c r="Z203" s="7">
        <v>0</v>
      </c>
      <c r="AA203" s="7">
        <v>0</v>
      </c>
      <c r="AB203" s="7">
        <v>0</v>
      </c>
      <c r="AC203" s="7">
        <v>0</v>
      </c>
      <c r="AD203" s="7">
        <v>0</v>
      </c>
      <c r="AE203" s="7">
        <v>0</v>
      </c>
      <c r="AF203" s="7">
        <v>0</v>
      </c>
      <c r="AG203" s="7">
        <v>0</v>
      </c>
      <c r="AH203" s="7">
        <v>0</v>
      </c>
      <c r="AI203" s="7">
        <v>0</v>
      </c>
      <c r="AJ203" s="8">
        <v>0</v>
      </c>
      <c r="AK203" s="7">
        <v>0</v>
      </c>
      <c r="AL203" s="8">
        <v>0</v>
      </c>
      <c r="AM203" s="9">
        <v>0</v>
      </c>
      <c r="AN203" s="10">
        <f t="shared" si="4"/>
        <v>0</v>
      </c>
    </row>
    <row r="204" spans="1:40" ht="25.5" outlineLevel="6">
      <c r="A204" s="5" t="s">
        <v>487</v>
      </c>
      <c r="B204" s="6" t="s">
        <v>186</v>
      </c>
      <c r="C204" s="6" t="s">
        <v>1</v>
      </c>
      <c r="D204" s="6" t="s">
        <v>1</v>
      </c>
      <c r="E204" s="6"/>
      <c r="F204" s="6"/>
      <c r="G204" s="6"/>
      <c r="H204" s="6"/>
      <c r="I204" s="6"/>
      <c r="J204" s="6"/>
      <c r="K204" s="7">
        <v>0</v>
      </c>
      <c r="L204" s="7">
        <v>200</v>
      </c>
      <c r="M204" s="7">
        <v>0</v>
      </c>
      <c r="N204" s="7">
        <v>0</v>
      </c>
      <c r="O204" s="7">
        <v>0</v>
      </c>
      <c r="P204" s="7">
        <v>0</v>
      </c>
      <c r="Q204" s="7">
        <v>0</v>
      </c>
      <c r="R204" s="7">
        <v>0</v>
      </c>
      <c r="S204" s="7">
        <v>0</v>
      </c>
      <c r="T204" s="7">
        <v>0</v>
      </c>
      <c r="U204" s="7">
        <v>0</v>
      </c>
      <c r="V204" s="7">
        <v>0</v>
      </c>
      <c r="W204" s="7">
        <v>0</v>
      </c>
      <c r="X204" s="7">
        <v>0</v>
      </c>
      <c r="Y204" s="7">
        <v>0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8">
        <v>0</v>
      </c>
      <c r="AK204" s="7">
        <v>0</v>
      </c>
      <c r="AL204" s="8">
        <v>0</v>
      </c>
      <c r="AM204" s="9">
        <v>0</v>
      </c>
      <c r="AN204" s="10">
        <f t="shared" si="4"/>
        <v>0</v>
      </c>
    </row>
    <row r="205" spans="1:40" ht="38.25" outlineLevel="4">
      <c r="A205" s="5" t="s">
        <v>339</v>
      </c>
      <c r="B205" s="6" t="s">
        <v>187</v>
      </c>
      <c r="C205" s="6" t="s">
        <v>1</v>
      </c>
      <c r="D205" s="6" t="s">
        <v>1</v>
      </c>
      <c r="E205" s="6"/>
      <c r="F205" s="6"/>
      <c r="G205" s="6"/>
      <c r="H205" s="6"/>
      <c r="I205" s="6"/>
      <c r="J205" s="6"/>
      <c r="K205" s="7">
        <v>0</v>
      </c>
      <c r="L205" s="7">
        <f>L206+L207</f>
        <v>42418</v>
      </c>
      <c r="M205" s="7">
        <v>0</v>
      </c>
      <c r="N205" s="7">
        <v>0</v>
      </c>
      <c r="O205" s="7">
        <v>0</v>
      </c>
      <c r="P205" s="7">
        <v>0</v>
      </c>
      <c r="Q205" s="7">
        <v>0</v>
      </c>
      <c r="R205" s="7">
        <v>0</v>
      </c>
      <c r="S205" s="7">
        <v>0</v>
      </c>
      <c r="T205" s="7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f>AD206+AD207</f>
        <v>40344.353999999999</v>
      </c>
      <c r="AE205" s="7">
        <v>0</v>
      </c>
      <c r="AF205" s="7">
        <v>0</v>
      </c>
      <c r="AG205" s="7">
        <v>10478.781000000001</v>
      </c>
      <c r="AH205" s="7">
        <v>-10478.781000000001</v>
      </c>
      <c r="AI205" s="7">
        <v>0</v>
      </c>
      <c r="AJ205" s="8">
        <v>0.9258509453967132</v>
      </c>
      <c r="AK205" s="7">
        <v>0</v>
      </c>
      <c r="AL205" s="8">
        <v>0</v>
      </c>
      <c r="AM205" s="9">
        <v>0</v>
      </c>
      <c r="AN205" s="10">
        <f t="shared" si="4"/>
        <v>95.111400820406431</v>
      </c>
    </row>
    <row r="206" spans="1:40" ht="25.5" outlineLevel="5">
      <c r="A206" s="5" t="s">
        <v>488</v>
      </c>
      <c r="B206" s="6" t="s">
        <v>188</v>
      </c>
      <c r="C206" s="6" t="s">
        <v>1</v>
      </c>
      <c r="D206" s="6" t="s">
        <v>1</v>
      </c>
      <c r="E206" s="6"/>
      <c r="F206" s="6"/>
      <c r="G206" s="6"/>
      <c r="H206" s="6"/>
      <c r="I206" s="6"/>
      <c r="J206" s="6"/>
      <c r="K206" s="7">
        <v>0</v>
      </c>
      <c r="L206" s="7">
        <v>11318</v>
      </c>
      <c r="M206" s="7">
        <v>0</v>
      </c>
      <c r="N206" s="7">
        <v>0</v>
      </c>
      <c r="O206" s="7">
        <v>0</v>
      </c>
      <c r="P206" s="7">
        <v>0</v>
      </c>
      <c r="Q206" s="7">
        <v>0</v>
      </c>
      <c r="R206" s="7">
        <v>0</v>
      </c>
      <c r="S206" s="7">
        <v>0</v>
      </c>
      <c r="T206" s="7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10478.781000000001</v>
      </c>
      <c r="AE206" s="7">
        <v>0</v>
      </c>
      <c r="AF206" s="7">
        <v>0</v>
      </c>
      <c r="AG206" s="7">
        <v>10478.781000000001</v>
      </c>
      <c r="AH206" s="7">
        <v>-10478.781000000001</v>
      </c>
      <c r="AI206" s="7">
        <v>0</v>
      </c>
      <c r="AJ206" s="8">
        <v>0.9258509453967132</v>
      </c>
      <c r="AK206" s="7">
        <v>0</v>
      </c>
      <c r="AL206" s="8">
        <v>0</v>
      </c>
      <c r="AM206" s="9">
        <v>0</v>
      </c>
      <c r="AN206" s="10">
        <f t="shared" si="4"/>
        <v>92.585094539671331</v>
      </c>
    </row>
    <row r="207" spans="1:40" ht="55.5" customHeight="1" outlineLevel="5">
      <c r="A207" s="5" t="s">
        <v>489</v>
      </c>
      <c r="B207" s="6" t="s">
        <v>189</v>
      </c>
      <c r="C207" s="6" t="s">
        <v>1</v>
      </c>
      <c r="D207" s="6" t="s">
        <v>1</v>
      </c>
      <c r="E207" s="6"/>
      <c r="F207" s="6"/>
      <c r="G207" s="6"/>
      <c r="H207" s="6"/>
      <c r="I207" s="6"/>
      <c r="J207" s="6"/>
      <c r="K207" s="7">
        <v>0</v>
      </c>
      <c r="L207" s="7">
        <v>31100</v>
      </c>
      <c r="M207" s="7">
        <v>0</v>
      </c>
      <c r="N207" s="7">
        <v>0</v>
      </c>
      <c r="O207" s="7">
        <v>0</v>
      </c>
      <c r="P207" s="7">
        <v>0</v>
      </c>
      <c r="Q207" s="7">
        <v>0</v>
      </c>
      <c r="R207" s="7">
        <v>0</v>
      </c>
      <c r="S207" s="7">
        <v>0</v>
      </c>
      <c r="T207" s="7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29865.573</v>
      </c>
      <c r="AE207" s="7">
        <v>0</v>
      </c>
      <c r="AF207" s="7">
        <v>0</v>
      </c>
      <c r="AG207" s="7">
        <v>29865.573</v>
      </c>
      <c r="AH207" s="7">
        <v>-29865.573</v>
      </c>
      <c r="AI207" s="7">
        <v>0</v>
      </c>
      <c r="AJ207" s="8">
        <v>0.96030781350482319</v>
      </c>
      <c r="AK207" s="7">
        <v>0</v>
      </c>
      <c r="AL207" s="8">
        <v>0</v>
      </c>
      <c r="AM207" s="9">
        <v>0</v>
      </c>
      <c r="AN207" s="10">
        <f t="shared" si="4"/>
        <v>96.030781350482314</v>
      </c>
    </row>
    <row r="208" spans="1:40" outlineLevel="4">
      <c r="A208" s="5" t="s">
        <v>490</v>
      </c>
      <c r="B208" s="6" t="s">
        <v>190</v>
      </c>
      <c r="C208" s="6" t="s">
        <v>1</v>
      </c>
      <c r="D208" s="6" t="s">
        <v>1</v>
      </c>
      <c r="E208" s="6"/>
      <c r="F208" s="6"/>
      <c r="G208" s="6"/>
      <c r="H208" s="6"/>
      <c r="I208" s="6"/>
      <c r="J208" s="6"/>
      <c r="K208" s="7">
        <v>0</v>
      </c>
      <c r="L208" s="7">
        <v>261576.6</v>
      </c>
      <c r="M208" s="7">
        <v>0</v>
      </c>
      <c r="N208" s="7">
        <v>0</v>
      </c>
      <c r="O208" s="7">
        <v>0</v>
      </c>
      <c r="P208" s="7">
        <v>0</v>
      </c>
      <c r="Q208" s="7">
        <v>0</v>
      </c>
      <c r="R208" s="7">
        <v>0</v>
      </c>
      <c r="S208" s="7">
        <v>0</v>
      </c>
      <c r="T208" s="7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180285.09487</v>
      </c>
      <c r="AE208" s="7">
        <v>0</v>
      </c>
      <c r="AF208" s="7">
        <v>0</v>
      </c>
      <c r="AG208" s="7">
        <v>180285.09487</v>
      </c>
      <c r="AH208" s="7">
        <v>-180285.09487</v>
      </c>
      <c r="AI208" s="7">
        <v>0</v>
      </c>
      <c r="AJ208" s="8">
        <v>0.68922485753695095</v>
      </c>
      <c r="AK208" s="7">
        <v>0</v>
      </c>
      <c r="AL208" s="8">
        <v>0</v>
      </c>
      <c r="AM208" s="9">
        <v>0</v>
      </c>
      <c r="AN208" s="10">
        <f t="shared" si="4"/>
        <v>68.922485753695099</v>
      </c>
    </row>
    <row r="209" spans="1:40" ht="25.5" outlineLevel="5">
      <c r="A209" s="5" t="s">
        <v>491</v>
      </c>
      <c r="B209" s="6" t="s">
        <v>191</v>
      </c>
      <c r="C209" s="6" t="s">
        <v>1</v>
      </c>
      <c r="D209" s="6" t="s">
        <v>1</v>
      </c>
      <c r="E209" s="6"/>
      <c r="F209" s="6"/>
      <c r="G209" s="6"/>
      <c r="H209" s="6"/>
      <c r="I209" s="6"/>
      <c r="J209" s="6"/>
      <c r="K209" s="7">
        <v>0</v>
      </c>
      <c r="L209" s="7">
        <v>261576.6</v>
      </c>
      <c r="M209" s="7">
        <v>0</v>
      </c>
      <c r="N209" s="7">
        <v>0</v>
      </c>
      <c r="O209" s="7">
        <v>0</v>
      </c>
      <c r="P209" s="7">
        <v>0</v>
      </c>
      <c r="Q209" s="7">
        <v>0</v>
      </c>
      <c r="R209" s="7">
        <v>0</v>
      </c>
      <c r="S209" s="7">
        <v>0</v>
      </c>
      <c r="T209" s="7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180285.09487</v>
      </c>
      <c r="AE209" s="7">
        <v>0</v>
      </c>
      <c r="AF209" s="7">
        <v>0</v>
      </c>
      <c r="AG209" s="7">
        <v>180285.09487</v>
      </c>
      <c r="AH209" s="7">
        <v>-180285.09487</v>
      </c>
      <c r="AI209" s="7">
        <v>0</v>
      </c>
      <c r="AJ209" s="8">
        <v>0.68922485753695095</v>
      </c>
      <c r="AK209" s="7">
        <v>0</v>
      </c>
      <c r="AL209" s="8">
        <v>0</v>
      </c>
      <c r="AM209" s="9">
        <v>0</v>
      </c>
      <c r="AN209" s="10">
        <f t="shared" si="4"/>
        <v>68.922485753695099</v>
      </c>
    </row>
    <row r="210" spans="1:40" ht="66" customHeight="1" outlineLevel="4">
      <c r="A210" s="5" t="s">
        <v>492</v>
      </c>
      <c r="B210" s="6" t="s">
        <v>192</v>
      </c>
      <c r="C210" s="6" t="s">
        <v>1</v>
      </c>
      <c r="D210" s="6" t="s">
        <v>1</v>
      </c>
      <c r="E210" s="6"/>
      <c r="F210" s="6"/>
      <c r="G210" s="6"/>
      <c r="H210" s="6"/>
      <c r="I210" s="6"/>
      <c r="J210" s="6"/>
      <c r="K210" s="7">
        <v>0</v>
      </c>
      <c r="L210" s="7">
        <v>50</v>
      </c>
      <c r="M210" s="7">
        <v>0</v>
      </c>
      <c r="N210" s="7">
        <v>0</v>
      </c>
      <c r="O210" s="7">
        <v>0</v>
      </c>
      <c r="P210" s="7">
        <v>0</v>
      </c>
      <c r="Q210" s="7">
        <v>0</v>
      </c>
      <c r="R210" s="7">
        <v>0</v>
      </c>
      <c r="S210" s="7">
        <v>0</v>
      </c>
      <c r="T210" s="7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34.590000000000003</v>
      </c>
      <c r="AE210" s="7">
        <v>0</v>
      </c>
      <c r="AF210" s="7">
        <v>0</v>
      </c>
      <c r="AG210" s="7">
        <v>34.590000000000003</v>
      </c>
      <c r="AH210" s="7">
        <v>-34.590000000000003</v>
      </c>
      <c r="AI210" s="7">
        <v>0</v>
      </c>
      <c r="AJ210" s="8">
        <v>0.69179999999999997</v>
      </c>
      <c r="AK210" s="7">
        <v>0</v>
      </c>
      <c r="AL210" s="8">
        <v>0</v>
      </c>
      <c r="AM210" s="9">
        <v>0</v>
      </c>
      <c r="AN210" s="10">
        <f t="shared" si="4"/>
        <v>69.180000000000007</v>
      </c>
    </row>
    <row r="211" spans="1:40" ht="25.5" outlineLevel="5">
      <c r="A211" s="5" t="s">
        <v>493</v>
      </c>
      <c r="B211" s="6" t="s">
        <v>193</v>
      </c>
      <c r="C211" s="6" t="s">
        <v>1</v>
      </c>
      <c r="D211" s="6" t="s">
        <v>1</v>
      </c>
      <c r="E211" s="6"/>
      <c r="F211" s="6"/>
      <c r="G211" s="6"/>
      <c r="H211" s="6"/>
      <c r="I211" s="6"/>
      <c r="J211" s="6"/>
      <c r="K211" s="7">
        <v>0</v>
      </c>
      <c r="L211" s="7">
        <v>596</v>
      </c>
      <c r="M211" s="7">
        <v>0</v>
      </c>
      <c r="N211" s="7">
        <v>0</v>
      </c>
      <c r="O211" s="7">
        <v>0</v>
      </c>
      <c r="P211" s="7">
        <v>0</v>
      </c>
      <c r="Q211" s="7">
        <v>0</v>
      </c>
      <c r="R211" s="7">
        <v>0</v>
      </c>
      <c r="S211" s="7">
        <v>0</v>
      </c>
      <c r="T211" s="7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586.48116000000005</v>
      </c>
      <c r="AE211" s="7">
        <v>0</v>
      </c>
      <c r="AF211" s="7">
        <v>0</v>
      </c>
      <c r="AG211" s="7">
        <v>586.48116000000005</v>
      </c>
      <c r="AH211" s="7">
        <v>-586.48116000000005</v>
      </c>
      <c r="AI211" s="7">
        <v>0</v>
      </c>
      <c r="AJ211" s="8">
        <v>0.98402879194630877</v>
      </c>
      <c r="AK211" s="7">
        <v>0</v>
      </c>
      <c r="AL211" s="8">
        <v>0</v>
      </c>
      <c r="AM211" s="9">
        <v>0</v>
      </c>
      <c r="AN211" s="10">
        <f t="shared" si="4"/>
        <v>98.40287919463087</v>
      </c>
    </row>
    <row r="212" spans="1:40" ht="67.5" customHeight="1" outlineLevel="5">
      <c r="A212" s="5" t="s">
        <v>494</v>
      </c>
      <c r="B212" s="6" t="s">
        <v>194</v>
      </c>
      <c r="C212" s="6" t="s">
        <v>1</v>
      </c>
      <c r="D212" s="6" t="s">
        <v>1</v>
      </c>
      <c r="E212" s="6"/>
      <c r="F212" s="6"/>
      <c r="G212" s="6"/>
      <c r="H212" s="6"/>
      <c r="I212" s="6"/>
      <c r="J212" s="6"/>
      <c r="K212" s="7">
        <v>0</v>
      </c>
      <c r="L212" s="7">
        <v>31.1</v>
      </c>
      <c r="M212" s="7">
        <v>0</v>
      </c>
      <c r="N212" s="7">
        <v>0</v>
      </c>
      <c r="O212" s="7">
        <v>0</v>
      </c>
      <c r="P212" s="7">
        <v>0</v>
      </c>
      <c r="Q212" s="7">
        <v>0</v>
      </c>
      <c r="R212" s="7">
        <v>0</v>
      </c>
      <c r="S212" s="7">
        <v>0</v>
      </c>
      <c r="T212" s="7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29.896999999999998</v>
      </c>
      <c r="AE212" s="7">
        <v>0</v>
      </c>
      <c r="AF212" s="7">
        <v>0</v>
      </c>
      <c r="AG212" s="7">
        <v>29.896999999999998</v>
      </c>
      <c r="AH212" s="7">
        <v>-29.896999999999998</v>
      </c>
      <c r="AI212" s="7">
        <v>0</v>
      </c>
      <c r="AJ212" s="8">
        <v>0.96030861441506843</v>
      </c>
      <c r="AK212" s="7">
        <v>0</v>
      </c>
      <c r="AL212" s="8">
        <v>0</v>
      </c>
      <c r="AM212" s="9">
        <v>0</v>
      </c>
      <c r="AN212" s="10">
        <f t="shared" si="4"/>
        <v>96.131832797427634</v>
      </c>
    </row>
    <row r="213" spans="1:40" ht="51">
      <c r="A213" s="17" t="s">
        <v>495</v>
      </c>
      <c r="B213" s="18" t="s">
        <v>195</v>
      </c>
      <c r="C213" s="18" t="s">
        <v>1</v>
      </c>
      <c r="D213" s="18" t="s">
        <v>1</v>
      </c>
      <c r="E213" s="18"/>
      <c r="F213" s="18"/>
      <c r="G213" s="18"/>
      <c r="H213" s="18"/>
      <c r="I213" s="18"/>
      <c r="J213" s="18"/>
      <c r="K213" s="19">
        <v>0</v>
      </c>
      <c r="L213" s="19">
        <v>91003.6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16514.400000000001</v>
      </c>
      <c r="AE213" s="19">
        <v>0</v>
      </c>
      <c r="AF213" s="19">
        <v>0</v>
      </c>
      <c r="AG213" s="19">
        <v>16514.404760000001</v>
      </c>
      <c r="AH213" s="19">
        <v>-16514.404760000001</v>
      </c>
      <c r="AI213" s="19">
        <v>0</v>
      </c>
      <c r="AJ213" s="20">
        <v>0.1814697863892315</v>
      </c>
      <c r="AK213" s="19">
        <v>0</v>
      </c>
      <c r="AL213" s="20">
        <v>0</v>
      </c>
      <c r="AM213" s="21">
        <v>0</v>
      </c>
      <c r="AN213" s="22">
        <f t="shared" si="4"/>
        <v>18.146974405408141</v>
      </c>
    </row>
    <row r="214" spans="1:40" ht="25.5" outlineLevel="1">
      <c r="A214" s="5" t="s">
        <v>496</v>
      </c>
      <c r="B214" s="6" t="s">
        <v>196</v>
      </c>
      <c r="C214" s="6" t="s">
        <v>1</v>
      </c>
      <c r="D214" s="6" t="s">
        <v>1</v>
      </c>
      <c r="E214" s="6"/>
      <c r="F214" s="6"/>
      <c r="G214" s="6"/>
      <c r="H214" s="6"/>
      <c r="I214" s="6"/>
      <c r="J214" s="6"/>
      <c r="K214" s="7">
        <v>0</v>
      </c>
      <c r="L214" s="7">
        <v>67114.304999999993</v>
      </c>
      <c r="M214" s="7">
        <v>0</v>
      </c>
      <c r="N214" s="7">
        <v>0</v>
      </c>
      <c r="O214" s="7">
        <v>0</v>
      </c>
      <c r="P214" s="7">
        <v>0</v>
      </c>
      <c r="Q214" s="7">
        <v>0</v>
      </c>
      <c r="R214" s="7">
        <v>0</v>
      </c>
      <c r="S214" s="7">
        <v>0</v>
      </c>
      <c r="T214" s="7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136.43616</v>
      </c>
      <c r="AE214" s="7">
        <v>0</v>
      </c>
      <c r="AF214" s="7">
        <v>0</v>
      </c>
      <c r="AG214" s="7">
        <v>136.43616</v>
      </c>
      <c r="AH214" s="7">
        <v>-136.43616</v>
      </c>
      <c r="AI214" s="7">
        <v>0</v>
      </c>
      <c r="AJ214" s="8">
        <v>2.0328923915698747E-3</v>
      </c>
      <c r="AK214" s="7">
        <v>0</v>
      </c>
      <c r="AL214" s="8">
        <v>0</v>
      </c>
      <c r="AM214" s="9">
        <v>0</v>
      </c>
      <c r="AN214" s="10">
        <f t="shared" si="4"/>
        <v>0.20328923915698746</v>
      </c>
    </row>
    <row r="215" spans="1:40" outlineLevel="4">
      <c r="A215" s="5" t="s">
        <v>484</v>
      </c>
      <c r="B215" s="6" t="s">
        <v>197</v>
      </c>
      <c r="C215" s="6" t="s">
        <v>1</v>
      </c>
      <c r="D215" s="6" t="s">
        <v>1</v>
      </c>
      <c r="E215" s="6"/>
      <c r="F215" s="6"/>
      <c r="G215" s="6"/>
      <c r="H215" s="6"/>
      <c r="I215" s="6"/>
      <c r="J215" s="6"/>
      <c r="K215" s="7">
        <v>0</v>
      </c>
      <c r="L215" s="7">
        <v>700.1</v>
      </c>
      <c r="M215" s="7">
        <v>0</v>
      </c>
      <c r="N215" s="7">
        <v>0</v>
      </c>
      <c r="O215" s="7">
        <v>0</v>
      </c>
      <c r="P215" s="7">
        <v>0</v>
      </c>
      <c r="Q215" s="7">
        <v>0</v>
      </c>
      <c r="R215" s="7">
        <v>0</v>
      </c>
      <c r="S215" s="7">
        <v>0</v>
      </c>
      <c r="T215" s="7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136.43616</v>
      </c>
      <c r="AE215" s="7">
        <v>0</v>
      </c>
      <c r="AF215" s="7">
        <v>0</v>
      </c>
      <c r="AG215" s="7">
        <v>136.43616</v>
      </c>
      <c r="AH215" s="7">
        <v>-136.43616</v>
      </c>
      <c r="AI215" s="7">
        <v>0</v>
      </c>
      <c r="AJ215" s="8">
        <v>0.19488095986287673</v>
      </c>
      <c r="AK215" s="7">
        <v>0</v>
      </c>
      <c r="AL215" s="8">
        <v>0</v>
      </c>
      <c r="AM215" s="9">
        <v>0</v>
      </c>
      <c r="AN215" s="10">
        <f t="shared" si="4"/>
        <v>19.488095986287675</v>
      </c>
    </row>
    <row r="216" spans="1:40" ht="25.5" outlineLevel="5">
      <c r="A216" s="5" t="s">
        <v>485</v>
      </c>
      <c r="B216" s="6" t="s">
        <v>198</v>
      </c>
      <c r="C216" s="6" t="s">
        <v>1</v>
      </c>
      <c r="D216" s="6" t="s">
        <v>1</v>
      </c>
      <c r="E216" s="6"/>
      <c r="F216" s="6"/>
      <c r="G216" s="6"/>
      <c r="H216" s="6"/>
      <c r="I216" s="6"/>
      <c r="J216" s="6"/>
      <c r="K216" s="7">
        <v>0</v>
      </c>
      <c r="L216" s="7">
        <v>700.1</v>
      </c>
      <c r="M216" s="7">
        <v>0</v>
      </c>
      <c r="N216" s="7">
        <v>0</v>
      </c>
      <c r="O216" s="7">
        <v>0</v>
      </c>
      <c r="P216" s="7">
        <v>0</v>
      </c>
      <c r="Q216" s="7">
        <v>0</v>
      </c>
      <c r="R216" s="7">
        <v>0</v>
      </c>
      <c r="S216" s="7">
        <v>0</v>
      </c>
      <c r="T216" s="7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136.43616</v>
      </c>
      <c r="AE216" s="7">
        <v>0</v>
      </c>
      <c r="AF216" s="7">
        <v>0</v>
      </c>
      <c r="AG216" s="7">
        <v>136.43616</v>
      </c>
      <c r="AH216" s="7">
        <v>-136.43616</v>
      </c>
      <c r="AI216" s="7">
        <v>0</v>
      </c>
      <c r="AJ216" s="8">
        <v>0.19488095986287673</v>
      </c>
      <c r="AK216" s="7">
        <v>0</v>
      </c>
      <c r="AL216" s="8">
        <v>0</v>
      </c>
      <c r="AM216" s="9">
        <v>0</v>
      </c>
      <c r="AN216" s="10">
        <f t="shared" si="4"/>
        <v>19.488095986287675</v>
      </c>
    </row>
    <row r="217" spans="1:40" ht="25.5" outlineLevel="6">
      <c r="A217" s="5" t="s">
        <v>486</v>
      </c>
      <c r="B217" s="6" t="s">
        <v>199</v>
      </c>
      <c r="C217" s="6" t="s">
        <v>1</v>
      </c>
      <c r="D217" s="6" t="s">
        <v>1</v>
      </c>
      <c r="E217" s="6"/>
      <c r="F217" s="6"/>
      <c r="G217" s="6"/>
      <c r="H217" s="6"/>
      <c r="I217" s="6"/>
      <c r="J217" s="6"/>
      <c r="K217" s="7">
        <v>0</v>
      </c>
      <c r="L217" s="7">
        <v>75</v>
      </c>
      <c r="M217" s="7">
        <v>0</v>
      </c>
      <c r="N217" s="7">
        <v>0</v>
      </c>
      <c r="O217" s="7">
        <v>0</v>
      </c>
      <c r="P217" s="7">
        <v>0</v>
      </c>
      <c r="Q217" s="7">
        <v>0</v>
      </c>
      <c r="R217" s="7">
        <v>0</v>
      </c>
      <c r="S217" s="7">
        <v>0</v>
      </c>
      <c r="T217" s="7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75</v>
      </c>
      <c r="AE217" s="7">
        <v>0</v>
      </c>
      <c r="AF217" s="7">
        <v>0</v>
      </c>
      <c r="AG217" s="7">
        <v>75</v>
      </c>
      <c r="AH217" s="7">
        <v>-75</v>
      </c>
      <c r="AI217" s="7">
        <v>0</v>
      </c>
      <c r="AJ217" s="8">
        <v>1</v>
      </c>
      <c r="AK217" s="7">
        <v>0</v>
      </c>
      <c r="AL217" s="8">
        <v>0</v>
      </c>
      <c r="AM217" s="9">
        <v>0</v>
      </c>
      <c r="AN217" s="10">
        <f t="shared" si="4"/>
        <v>100</v>
      </c>
    </row>
    <row r="218" spans="1:40" ht="25.5" outlineLevel="6">
      <c r="A218" s="5" t="s">
        <v>497</v>
      </c>
      <c r="B218" s="6" t="s">
        <v>200</v>
      </c>
      <c r="C218" s="6" t="s">
        <v>1</v>
      </c>
      <c r="D218" s="6" t="s">
        <v>1</v>
      </c>
      <c r="E218" s="6"/>
      <c r="F218" s="6"/>
      <c r="G218" s="6"/>
      <c r="H218" s="6"/>
      <c r="I218" s="6"/>
      <c r="J218" s="6"/>
      <c r="K218" s="7">
        <v>0</v>
      </c>
      <c r="L218" s="7">
        <v>100</v>
      </c>
      <c r="M218" s="7">
        <v>0</v>
      </c>
      <c r="N218" s="7">
        <v>0</v>
      </c>
      <c r="O218" s="7">
        <v>0</v>
      </c>
      <c r="P218" s="7">
        <v>0</v>
      </c>
      <c r="Q218" s="7">
        <v>0</v>
      </c>
      <c r="R218" s="7">
        <v>0</v>
      </c>
      <c r="S218" s="7">
        <v>0</v>
      </c>
      <c r="T218" s="7">
        <v>0</v>
      </c>
      <c r="U218" s="7">
        <v>0</v>
      </c>
      <c r="V218" s="7">
        <v>0</v>
      </c>
      <c r="W218" s="7">
        <v>0</v>
      </c>
      <c r="X218" s="7">
        <v>0</v>
      </c>
      <c r="Y218" s="7">
        <v>0</v>
      </c>
      <c r="Z218" s="7">
        <v>0</v>
      </c>
      <c r="AA218" s="7">
        <v>0</v>
      </c>
      <c r="AB218" s="7">
        <v>0</v>
      </c>
      <c r="AC218" s="7">
        <v>0</v>
      </c>
      <c r="AD218" s="7">
        <v>61.436160000000001</v>
      </c>
      <c r="AE218" s="7">
        <v>0</v>
      </c>
      <c r="AF218" s="7">
        <v>0</v>
      </c>
      <c r="AG218" s="7">
        <v>61.436160000000001</v>
      </c>
      <c r="AH218" s="7">
        <v>-61.436160000000001</v>
      </c>
      <c r="AI218" s="7">
        <v>0</v>
      </c>
      <c r="AJ218" s="8">
        <v>0.61436159999999995</v>
      </c>
      <c r="AK218" s="7">
        <v>0</v>
      </c>
      <c r="AL218" s="8">
        <v>0</v>
      </c>
      <c r="AM218" s="9">
        <v>0</v>
      </c>
      <c r="AN218" s="10">
        <f t="shared" si="4"/>
        <v>61.436160000000008</v>
      </c>
    </row>
    <row r="219" spans="1:40" ht="25.5" outlineLevel="6">
      <c r="A219" s="5" t="s">
        <v>487</v>
      </c>
      <c r="B219" s="6" t="s">
        <v>201</v>
      </c>
      <c r="C219" s="6" t="s">
        <v>1</v>
      </c>
      <c r="D219" s="6" t="s">
        <v>1</v>
      </c>
      <c r="E219" s="6"/>
      <c r="F219" s="6"/>
      <c r="G219" s="6"/>
      <c r="H219" s="6"/>
      <c r="I219" s="6"/>
      <c r="J219" s="6"/>
      <c r="K219" s="7">
        <v>0</v>
      </c>
      <c r="L219" s="7">
        <v>525.1</v>
      </c>
      <c r="M219" s="7">
        <v>0</v>
      </c>
      <c r="N219" s="7">
        <v>0</v>
      </c>
      <c r="O219" s="7">
        <v>0</v>
      </c>
      <c r="P219" s="7">
        <v>0</v>
      </c>
      <c r="Q219" s="7">
        <v>0</v>
      </c>
      <c r="R219" s="7">
        <v>0</v>
      </c>
      <c r="S219" s="7">
        <v>0</v>
      </c>
      <c r="T219" s="7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8">
        <v>0</v>
      </c>
      <c r="AK219" s="7">
        <v>0</v>
      </c>
      <c r="AL219" s="8">
        <v>0</v>
      </c>
      <c r="AM219" s="9">
        <v>0</v>
      </c>
      <c r="AN219" s="10">
        <f t="shared" si="4"/>
        <v>0</v>
      </c>
    </row>
    <row r="220" spans="1:40" ht="38.25" outlineLevel="6">
      <c r="A220" s="5" t="s">
        <v>339</v>
      </c>
      <c r="B220" s="16" t="s">
        <v>306</v>
      </c>
      <c r="C220" s="6" t="s">
        <v>1</v>
      </c>
      <c r="D220" s="6" t="s">
        <v>1</v>
      </c>
      <c r="E220" s="6"/>
      <c r="F220" s="6"/>
      <c r="G220" s="6"/>
      <c r="H220" s="6"/>
      <c r="I220" s="6"/>
      <c r="J220" s="6"/>
      <c r="K220" s="7">
        <v>0</v>
      </c>
      <c r="L220" s="7">
        <v>17274.3</v>
      </c>
      <c r="M220" s="7">
        <v>0</v>
      </c>
      <c r="N220" s="7">
        <v>0</v>
      </c>
      <c r="O220" s="7">
        <v>0</v>
      </c>
      <c r="P220" s="7">
        <v>0</v>
      </c>
      <c r="Q220" s="7">
        <v>0</v>
      </c>
      <c r="R220" s="7">
        <v>0</v>
      </c>
      <c r="S220" s="7">
        <v>0</v>
      </c>
      <c r="T220" s="7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8">
        <v>0</v>
      </c>
      <c r="AK220" s="7">
        <v>0</v>
      </c>
      <c r="AL220" s="8">
        <v>0</v>
      </c>
      <c r="AM220" s="9">
        <v>0</v>
      </c>
      <c r="AN220" s="10">
        <f t="shared" ref="AN220" si="5">AD220/L220*100</f>
        <v>0</v>
      </c>
    </row>
    <row r="221" spans="1:40" ht="28.5" customHeight="1" outlineLevel="5">
      <c r="A221" s="5" t="s">
        <v>498</v>
      </c>
      <c r="B221" s="6" t="s">
        <v>202</v>
      </c>
      <c r="C221" s="6" t="s">
        <v>1</v>
      </c>
      <c r="D221" s="6" t="s">
        <v>1</v>
      </c>
      <c r="E221" s="6"/>
      <c r="F221" s="6"/>
      <c r="G221" s="6"/>
      <c r="H221" s="6"/>
      <c r="I221" s="6"/>
      <c r="J221" s="6"/>
      <c r="K221" s="7">
        <v>0</v>
      </c>
      <c r="L221" s="7">
        <v>17274.3</v>
      </c>
      <c r="M221" s="7">
        <v>0</v>
      </c>
      <c r="N221" s="7">
        <v>0</v>
      </c>
      <c r="O221" s="7">
        <v>0</v>
      </c>
      <c r="P221" s="7">
        <v>0</v>
      </c>
      <c r="Q221" s="7">
        <v>0</v>
      </c>
      <c r="R221" s="7">
        <v>0</v>
      </c>
      <c r="S221" s="7">
        <v>0</v>
      </c>
      <c r="T221" s="7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8">
        <v>0</v>
      </c>
      <c r="AK221" s="7">
        <v>0</v>
      </c>
      <c r="AL221" s="8">
        <v>0</v>
      </c>
      <c r="AM221" s="9">
        <v>0</v>
      </c>
      <c r="AN221" s="10">
        <f t="shared" si="4"/>
        <v>0</v>
      </c>
    </row>
    <row r="222" spans="1:40" ht="51" outlineLevel="5">
      <c r="A222" s="5" t="s">
        <v>499</v>
      </c>
      <c r="B222" s="6" t="s">
        <v>203</v>
      </c>
      <c r="C222" s="6" t="s">
        <v>1</v>
      </c>
      <c r="D222" s="6" t="s">
        <v>1</v>
      </c>
      <c r="E222" s="6"/>
      <c r="F222" s="6"/>
      <c r="G222" s="6"/>
      <c r="H222" s="6"/>
      <c r="I222" s="6"/>
      <c r="J222" s="6"/>
      <c r="K222" s="7">
        <v>0</v>
      </c>
      <c r="L222" s="7">
        <v>909.4</v>
      </c>
      <c r="M222" s="7">
        <v>0</v>
      </c>
      <c r="N222" s="7">
        <v>0</v>
      </c>
      <c r="O222" s="7">
        <v>0</v>
      </c>
      <c r="P222" s="7">
        <v>0</v>
      </c>
      <c r="Q222" s="7">
        <v>0</v>
      </c>
      <c r="R222" s="7">
        <v>0</v>
      </c>
      <c r="S222" s="7">
        <v>0</v>
      </c>
      <c r="T222" s="7">
        <v>0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8">
        <v>0</v>
      </c>
      <c r="AK222" s="7">
        <v>0</v>
      </c>
      <c r="AL222" s="8">
        <v>0</v>
      </c>
      <c r="AM222" s="9">
        <v>0</v>
      </c>
      <c r="AN222" s="10">
        <f t="shared" si="4"/>
        <v>0</v>
      </c>
    </row>
    <row r="223" spans="1:40" ht="25.5" outlineLevel="2">
      <c r="A223" s="5" t="s">
        <v>319</v>
      </c>
      <c r="B223" s="6" t="s">
        <v>204</v>
      </c>
      <c r="C223" s="6" t="s">
        <v>1</v>
      </c>
      <c r="D223" s="6" t="s">
        <v>1</v>
      </c>
      <c r="E223" s="6"/>
      <c r="F223" s="6"/>
      <c r="G223" s="6"/>
      <c r="H223" s="6"/>
      <c r="I223" s="6"/>
      <c r="J223" s="6"/>
      <c r="K223" s="7">
        <v>0</v>
      </c>
      <c r="L223" s="7">
        <v>48230.504999999997</v>
      </c>
      <c r="M223" s="7">
        <v>0</v>
      </c>
      <c r="N223" s="7">
        <v>0</v>
      </c>
      <c r="O223" s="7">
        <v>0</v>
      </c>
      <c r="P223" s="7">
        <v>0</v>
      </c>
      <c r="Q223" s="7">
        <v>0</v>
      </c>
      <c r="R223" s="7">
        <v>0</v>
      </c>
      <c r="S223" s="7">
        <v>0</v>
      </c>
      <c r="T223" s="7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8">
        <v>0</v>
      </c>
      <c r="AK223" s="7">
        <v>0</v>
      </c>
      <c r="AL223" s="8">
        <v>0</v>
      </c>
      <c r="AM223" s="9">
        <v>0</v>
      </c>
      <c r="AN223" s="10">
        <f t="shared" ref="AN223:AN279" si="6">AD223/L223*100</f>
        <v>0</v>
      </c>
    </row>
    <row r="224" spans="1:40" outlineLevel="3">
      <c r="A224" s="5" t="s">
        <v>500</v>
      </c>
      <c r="B224" s="6" t="s">
        <v>205</v>
      </c>
      <c r="C224" s="6" t="s">
        <v>1</v>
      </c>
      <c r="D224" s="6" t="s">
        <v>1</v>
      </c>
      <c r="E224" s="6"/>
      <c r="F224" s="6"/>
      <c r="G224" s="6"/>
      <c r="H224" s="6"/>
      <c r="I224" s="6"/>
      <c r="J224" s="6"/>
      <c r="K224" s="7">
        <v>0</v>
      </c>
      <c r="L224" s="7">
        <v>48230.504999999997</v>
      </c>
      <c r="M224" s="7">
        <v>0</v>
      </c>
      <c r="N224" s="7">
        <v>0</v>
      </c>
      <c r="O224" s="7">
        <v>0</v>
      </c>
      <c r="P224" s="7">
        <v>0</v>
      </c>
      <c r="Q224" s="7">
        <v>0</v>
      </c>
      <c r="R224" s="7">
        <v>0</v>
      </c>
      <c r="S224" s="7">
        <v>0</v>
      </c>
      <c r="T224" s="7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8">
        <v>0</v>
      </c>
      <c r="AK224" s="7">
        <v>0</v>
      </c>
      <c r="AL224" s="8">
        <v>0</v>
      </c>
      <c r="AM224" s="9">
        <v>0</v>
      </c>
      <c r="AN224" s="10">
        <f t="shared" si="6"/>
        <v>0</v>
      </c>
    </row>
    <row r="225" spans="1:40" ht="25.5" outlineLevel="5">
      <c r="A225" s="5" t="s">
        <v>501</v>
      </c>
      <c r="B225" s="6" t="s">
        <v>206</v>
      </c>
      <c r="C225" s="6" t="s">
        <v>1</v>
      </c>
      <c r="D225" s="6" t="s">
        <v>1</v>
      </c>
      <c r="E225" s="6"/>
      <c r="F225" s="6"/>
      <c r="G225" s="6"/>
      <c r="H225" s="6"/>
      <c r="I225" s="6"/>
      <c r="J225" s="6"/>
      <c r="K225" s="7">
        <v>0</v>
      </c>
      <c r="L225" s="7">
        <v>48230.504999999997</v>
      </c>
      <c r="M225" s="7">
        <v>0</v>
      </c>
      <c r="N225" s="7">
        <v>0</v>
      </c>
      <c r="O225" s="7">
        <v>0</v>
      </c>
      <c r="P225" s="7">
        <v>0</v>
      </c>
      <c r="Q225" s="7">
        <v>0</v>
      </c>
      <c r="R225" s="7">
        <v>0</v>
      </c>
      <c r="S225" s="7">
        <v>0</v>
      </c>
      <c r="T225" s="7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8">
        <v>0</v>
      </c>
      <c r="AK225" s="7">
        <v>0</v>
      </c>
      <c r="AL225" s="8">
        <v>0</v>
      </c>
      <c r="AM225" s="9">
        <v>0</v>
      </c>
      <c r="AN225" s="10">
        <f t="shared" si="6"/>
        <v>0</v>
      </c>
    </row>
    <row r="226" spans="1:40" ht="25.5" outlineLevel="1">
      <c r="A226" s="5" t="s">
        <v>502</v>
      </c>
      <c r="B226" s="6" t="s">
        <v>207</v>
      </c>
      <c r="C226" s="6" t="s">
        <v>1</v>
      </c>
      <c r="D226" s="6" t="s">
        <v>1</v>
      </c>
      <c r="E226" s="6"/>
      <c r="F226" s="6"/>
      <c r="G226" s="6"/>
      <c r="H226" s="6"/>
      <c r="I226" s="6"/>
      <c r="J226" s="6"/>
      <c r="K226" s="7">
        <v>0</v>
      </c>
      <c r="L226" s="7">
        <v>23866.3</v>
      </c>
      <c r="M226" s="7">
        <v>0</v>
      </c>
      <c r="N226" s="7">
        <v>0</v>
      </c>
      <c r="O226" s="7">
        <v>0</v>
      </c>
      <c r="P226" s="7">
        <v>0</v>
      </c>
      <c r="Q226" s="7">
        <v>0</v>
      </c>
      <c r="R226" s="7">
        <v>0</v>
      </c>
      <c r="S226" s="7">
        <v>0</v>
      </c>
      <c r="T226" s="7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16354.9686</v>
      </c>
      <c r="AE226" s="7">
        <v>0</v>
      </c>
      <c r="AF226" s="7">
        <v>0</v>
      </c>
      <c r="AG226" s="7">
        <v>16354.9686</v>
      </c>
      <c r="AH226" s="7">
        <v>-16354.9686</v>
      </c>
      <c r="AI226" s="7">
        <v>0</v>
      </c>
      <c r="AJ226" s="8">
        <v>0.68527457544738812</v>
      </c>
      <c r="AK226" s="7">
        <v>0</v>
      </c>
      <c r="AL226" s="8">
        <v>0</v>
      </c>
      <c r="AM226" s="9">
        <v>0</v>
      </c>
      <c r="AN226" s="10">
        <f t="shared" si="6"/>
        <v>68.527457544738823</v>
      </c>
    </row>
    <row r="227" spans="1:40" outlineLevel="4">
      <c r="A227" s="5" t="s">
        <v>317</v>
      </c>
      <c r="B227" s="6" t="s">
        <v>208</v>
      </c>
      <c r="C227" s="6" t="s">
        <v>1</v>
      </c>
      <c r="D227" s="6" t="s">
        <v>1</v>
      </c>
      <c r="E227" s="6"/>
      <c r="F227" s="6"/>
      <c r="G227" s="6"/>
      <c r="H227" s="6"/>
      <c r="I227" s="6"/>
      <c r="J227" s="6"/>
      <c r="K227" s="7">
        <v>0</v>
      </c>
      <c r="L227" s="7">
        <v>22764.799999999999</v>
      </c>
      <c r="M227" s="7">
        <v>0</v>
      </c>
      <c r="N227" s="7">
        <v>0</v>
      </c>
      <c r="O227" s="7">
        <v>0</v>
      </c>
      <c r="P227" s="7">
        <v>0</v>
      </c>
      <c r="Q227" s="7">
        <v>0</v>
      </c>
      <c r="R227" s="7">
        <v>0</v>
      </c>
      <c r="S227" s="7">
        <v>0</v>
      </c>
      <c r="T227" s="7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15985.313599999999</v>
      </c>
      <c r="AE227" s="7">
        <v>0</v>
      </c>
      <c r="AF227" s="7">
        <v>0</v>
      </c>
      <c r="AG227" s="7">
        <v>15985.313599999999</v>
      </c>
      <c r="AH227" s="7">
        <v>-15985.313599999999</v>
      </c>
      <c r="AI227" s="7">
        <v>0</v>
      </c>
      <c r="AJ227" s="8">
        <v>0.70219433511385998</v>
      </c>
      <c r="AK227" s="7">
        <v>0</v>
      </c>
      <c r="AL227" s="8">
        <v>0</v>
      </c>
      <c r="AM227" s="9">
        <v>0</v>
      </c>
      <c r="AN227" s="10">
        <f t="shared" si="6"/>
        <v>70.219433511386001</v>
      </c>
    </row>
    <row r="228" spans="1:40" outlineLevel="5">
      <c r="A228" s="5" t="s">
        <v>503</v>
      </c>
      <c r="B228" s="6" t="s">
        <v>209</v>
      </c>
      <c r="C228" s="6" t="s">
        <v>1</v>
      </c>
      <c r="D228" s="6" t="s">
        <v>1</v>
      </c>
      <c r="E228" s="6"/>
      <c r="F228" s="6"/>
      <c r="G228" s="6"/>
      <c r="H228" s="6"/>
      <c r="I228" s="6"/>
      <c r="J228" s="6"/>
      <c r="K228" s="7">
        <v>0</v>
      </c>
      <c r="L228" s="7">
        <v>17180</v>
      </c>
      <c r="M228" s="7">
        <v>0</v>
      </c>
      <c r="N228" s="7">
        <v>0</v>
      </c>
      <c r="O228" s="7">
        <v>0</v>
      </c>
      <c r="P228" s="7">
        <v>0</v>
      </c>
      <c r="Q228" s="7">
        <v>0</v>
      </c>
      <c r="R228" s="7">
        <v>0</v>
      </c>
      <c r="S228" s="7">
        <v>0</v>
      </c>
      <c r="T228" s="7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12157.755069999999</v>
      </c>
      <c r="AE228" s="7">
        <v>0</v>
      </c>
      <c r="AF228" s="7">
        <v>0</v>
      </c>
      <c r="AG228" s="7">
        <v>12157.755069999999</v>
      </c>
      <c r="AH228" s="7">
        <v>-12157.755069999999</v>
      </c>
      <c r="AI228" s="7">
        <v>0</v>
      </c>
      <c r="AJ228" s="8">
        <v>0.7076690960419092</v>
      </c>
      <c r="AK228" s="7">
        <v>0</v>
      </c>
      <c r="AL228" s="8">
        <v>0</v>
      </c>
      <c r="AM228" s="9">
        <v>0</v>
      </c>
      <c r="AN228" s="10">
        <f t="shared" si="6"/>
        <v>70.766909604190914</v>
      </c>
    </row>
    <row r="229" spans="1:40" outlineLevel="5">
      <c r="A229" s="5" t="s">
        <v>338</v>
      </c>
      <c r="B229" s="6" t="s">
        <v>210</v>
      </c>
      <c r="C229" s="6" t="s">
        <v>1</v>
      </c>
      <c r="D229" s="6" t="s">
        <v>1</v>
      </c>
      <c r="E229" s="6"/>
      <c r="F229" s="6"/>
      <c r="G229" s="6"/>
      <c r="H229" s="6"/>
      <c r="I229" s="6"/>
      <c r="J229" s="6"/>
      <c r="K229" s="7">
        <v>0</v>
      </c>
      <c r="L229" s="7">
        <v>1920</v>
      </c>
      <c r="M229" s="7">
        <v>0</v>
      </c>
      <c r="N229" s="7">
        <v>0</v>
      </c>
      <c r="O229" s="7">
        <v>0</v>
      </c>
      <c r="P229" s="7">
        <v>0</v>
      </c>
      <c r="Q229" s="7">
        <v>0</v>
      </c>
      <c r="R229" s="7">
        <v>0</v>
      </c>
      <c r="S229" s="7">
        <v>0</v>
      </c>
      <c r="T229" s="7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0</v>
      </c>
      <c r="AD229" s="7">
        <v>1320</v>
      </c>
      <c r="AE229" s="7">
        <v>0</v>
      </c>
      <c r="AF229" s="7">
        <v>0</v>
      </c>
      <c r="AG229" s="7">
        <v>1320</v>
      </c>
      <c r="AH229" s="7">
        <v>-1320</v>
      </c>
      <c r="AI229" s="7">
        <v>0</v>
      </c>
      <c r="AJ229" s="8">
        <v>0.6875</v>
      </c>
      <c r="AK229" s="7">
        <v>0</v>
      </c>
      <c r="AL229" s="8">
        <v>0</v>
      </c>
      <c r="AM229" s="9">
        <v>0</v>
      </c>
      <c r="AN229" s="10">
        <f t="shared" si="6"/>
        <v>68.75</v>
      </c>
    </row>
    <row r="230" spans="1:40" outlineLevel="5">
      <c r="A230" s="5" t="s">
        <v>504</v>
      </c>
      <c r="B230" s="6" t="s">
        <v>211</v>
      </c>
      <c r="C230" s="6" t="s">
        <v>1</v>
      </c>
      <c r="D230" s="6" t="s">
        <v>1</v>
      </c>
      <c r="E230" s="6"/>
      <c r="F230" s="6"/>
      <c r="G230" s="6"/>
      <c r="H230" s="6"/>
      <c r="I230" s="6"/>
      <c r="J230" s="6"/>
      <c r="K230" s="7">
        <v>0</v>
      </c>
      <c r="L230" s="7">
        <v>705.1</v>
      </c>
      <c r="M230" s="7">
        <v>0</v>
      </c>
      <c r="N230" s="7">
        <v>0</v>
      </c>
      <c r="O230" s="7">
        <v>0</v>
      </c>
      <c r="P230" s="7">
        <v>0</v>
      </c>
      <c r="Q230" s="7">
        <v>0</v>
      </c>
      <c r="R230" s="7">
        <v>0</v>
      </c>
      <c r="S230" s="7">
        <v>0</v>
      </c>
      <c r="T230" s="7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640.66402000000005</v>
      </c>
      <c r="AE230" s="7">
        <v>0</v>
      </c>
      <c r="AF230" s="7">
        <v>0</v>
      </c>
      <c r="AG230" s="7">
        <v>640.66402000000005</v>
      </c>
      <c r="AH230" s="7">
        <v>-640.66402000000005</v>
      </c>
      <c r="AI230" s="7">
        <v>0</v>
      </c>
      <c r="AJ230" s="8">
        <v>0.9086144093036449</v>
      </c>
      <c r="AK230" s="7">
        <v>0</v>
      </c>
      <c r="AL230" s="8">
        <v>0</v>
      </c>
      <c r="AM230" s="9">
        <v>0</v>
      </c>
      <c r="AN230" s="10">
        <f t="shared" si="6"/>
        <v>90.861440930364495</v>
      </c>
    </row>
    <row r="231" spans="1:40" outlineLevel="5">
      <c r="A231" s="5" t="s">
        <v>318</v>
      </c>
      <c r="B231" s="6" t="s">
        <v>212</v>
      </c>
      <c r="C231" s="6" t="s">
        <v>1</v>
      </c>
      <c r="D231" s="6" t="s">
        <v>1</v>
      </c>
      <c r="E231" s="6"/>
      <c r="F231" s="6"/>
      <c r="G231" s="6"/>
      <c r="H231" s="6"/>
      <c r="I231" s="6"/>
      <c r="J231" s="6"/>
      <c r="K231" s="7">
        <v>0</v>
      </c>
      <c r="L231" s="7">
        <v>2959.7</v>
      </c>
      <c r="M231" s="7">
        <v>0</v>
      </c>
      <c r="N231" s="7">
        <v>0</v>
      </c>
      <c r="O231" s="7">
        <v>0</v>
      </c>
      <c r="P231" s="7">
        <v>0</v>
      </c>
      <c r="Q231" s="7">
        <v>0</v>
      </c>
      <c r="R231" s="7">
        <v>0</v>
      </c>
      <c r="S231" s="7">
        <v>0</v>
      </c>
      <c r="T231" s="7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1866.8945100000001</v>
      </c>
      <c r="AE231" s="7">
        <v>0</v>
      </c>
      <c r="AF231" s="7">
        <v>0</v>
      </c>
      <c r="AG231" s="7">
        <v>1866.8945100000001</v>
      </c>
      <c r="AH231" s="7">
        <v>-1866.8945100000001</v>
      </c>
      <c r="AI231" s="7">
        <v>0</v>
      </c>
      <c r="AJ231" s="8">
        <v>0.63077153427712274</v>
      </c>
      <c r="AK231" s="7">
        <v>0</v>
      </c>
      <c r="AL231" s="8">
        <v>0</v>
      </c>
      <c r="AM231" s="9">
        <v>0</v>
      </c>
      <c r="AN231" s="10">
        <f t="shared" si="6"/>
        <v>63.077153427712275</v>
      </c>
    </row>
    <row r="232" spans="1:40" ht="38.25" outlineLevel="4">
      <c r="A232" s="5" t="s">
        <v>339</v>
      </c>
      <c r="B232" s="16" t="s">
        <v>307</v>
      </c>
      <c r="C232" s="6" t="s">
        <v>1</v>
      </c>
      <c r="D232" s="6" t="s">
        <v>1</v>
      </c>
      <c r="E232" s="6"/>
      <c r="F232" s="6"/>
      <c r="G232" s="6"/>
      <c r="H232" s="6"/>
      <c r="I232" s="6"/>
      <c r="J232" s="6"/>
      <c r="K232" s="7">
        <v>0</v>
      </c>
      <c r="L232" s="7">
        <v>600</v>
      </c>
      <c r="M232" s="7">
        <v>0</v>
      </c>
      <c r="N232" s="7">
        <v>0</v>
      </c>
      <c r="O232" s="7">
        <v>0</v>
      </c>
      <c r="P232" s="7">
        <v>0</v>
      </c>
      <c r="Q232" s="7">
        <v>0</v>
      </c>
      <c r="R232" s="7">
        <v>0</v>
      </c>
      <c r="S232" s="7">
        <v>0</v>
      </c>
      <c r="T232" s="7">
        <v>0</v>
      </c>
      <c r="U232" s="7">
        <v>0</v>
      </c>
      <c r="V232" s="7">
        <v>0</v>
      </c>
      <c r="W232" s="7">
        <v>0</v>
      </c>
      <c r="X232" s="7">
        <v>0</v>
      </c>
      <c r="Y232" s="7">
        <v>0</v>
      </c>
      <c r="Z232" s="7">
        <v>0</v>
      </c>
      <c r="AA232" s="7">
        <v>0</v>
      </c>
      <c r="AB232" s="7">
        <v>0</v>
      </c>
      <c r="AC232" s="7">
        <v>0</v>
      </c>
      <c r="AD232" s="7">
        <v>365.95845000000003</v>
      </c>
      <c r="AE232" s="7">
        <v>0</v>
      </c>
      <c r="AF232" s="7">
        <v>0</v>
      </c>
      <c r="AG232" s="7">
        <v>365.95845000000003</v>
      </c>
      <c r="AH232" s="7">
        <v>-365.95845000000003</v>
      </c>
      <c r="AI232" s="7">
        <v>0</v>
      </c>
      <c r="AJ232" s="8">
        <v>0.60993074999999997</v>
      </c>
      <c r="AK232" s="7">
        <v>0</v>
      </c>
      <c r="AL232" s="8">
        <v>0</v>
      </c>
      <c r="AM232" s="9">
        <v>0</v>
      </c>
      <c r="AN232" s="10">
        <f t="shared" si="6"/>
        <v>60.993075000000005</v>
      </c>
    </row>
    <row r="233" spans="1:40" ht="25.5" outlineLevel="5">
      <c r="A233" s="5" t="s">
        <v>346</v>
      </c>
      <c r="B233" s="6" t="s">
        <v>213</v>
      </c>
      <c r="C233" s="6" t="s">
        <v>1</v>
      </c>
      <c r="D233" s="6" t="s">
        <v>1</v>
      </c>
      <c r="E233" s="6"/>
      <c r="F233" s="6"/>
      <c r="G233" s="6"/>
      <c r="H233" s="6"/>
      <c r="I233" s="6"/>
      <c r="J233" s="6"/>
      <c r="K233" s="7">
        <v>0</v>
      </c>
      <c r="L233" s="7">
        <v>600</v>
      </c>
      <c r="M233" s="7">
        <v>0</v>
      </c>
      <c r="N233" s="7">
        <v>0</v>
      </c>
      <c r="O233" s="7">
        <v>0</v>
      </c>
      <c r="P233" s="7">
        <v>0</v>
      </c>
      <c r="Q233" s="7">
        <v>0</v>
      </c>
      <c r="R233" s="7">
        <v>0</v>
      </c>
      <c r="S233" s="7">
        <v>0</v>
      </c>
      <c r="T233" s="7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365.95845000000003</v>
      </c>
      <c r="AE233" s="7">
        <v>0</v>
      </c>
      <c r="AF233" s="7">
        <v>0</v>
      </c>
      <c r="AG233" s="7">
        <v>365.95845000000003</v>
      </c>
      <c r="AH233" s="7">
        <v>-365.95845000000003</v>
      </c>
      <c r="AI233" s="7">
        <v>0</v>
      </c>
      <c r="AJ233" s="8">
        <v>0.60993074999999997</v>
      </c>
      <c r="AK233" s="7">
        <v>0</v>
      </c>
      <c r="AL233" s="8">
        <v>0</v>
      </c>
      <c r="AM233" s="9">
        <v>0</v>
      </c>
      <c r="AN233" s="10">
        <f t="shared" si="6"/>
        <v>60.993075000000005</v>
      </c>
    </row>
    <row r="234" spans="1:40" outlineLevel="4">
      <c r="A234" s="5" t="s">
        <v>345</v>
      </c>
      <c r="B234" s="6" t="s">
        <v>214</v>
      </c>
      <c r="C234" s="6" t="s">
        <v>1</v>
      </c>
      <c r="D234" s="6" t="s">
        <v>1</v>
      </c>
      <c r="E234" s="6"/>
      <c r="F234" s="6"/>
      <c r="G234" s="6"/>
      <c r="H234" s="6"/>
      <c r="I234" s="6"/>
      <c r="J234" s="6"/>
      <c r="K234" s="7">
        <v>0</v>
      </c>
      <c r="L234" s="7">
        <v>495.4</v>
      </c>
      <c r="M234" s="7">
        <v>0</v>
      </c>
      <c r="N234" s="7">
        <v>0</v>
      </c>
      <c r="O234" s="7">
        <v>0</v>
      </c>
      <c r="P234" s="7">
        <v>0</v>
      </c>
      <c r="Q234" s="7">
        <v>0</v>
      </c>
      <c r="R234" s="7">
        <v>0</v>
      </c>
      <c r="S234" s="7">
        <v>0</v>
      </c>
      <c r="T234" s="7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8">
        <v>0</v>
      </c>
      <c r="AK234" s="7">
        <v>0</v>
      </c>
      <c r="AL234" s="8">
        <v>0</v>
      </c>
      <c r="AM234" s="9">
        <v>0</v>
      </c>
      <c r="AN234" s="10">
        <f t="shared" si="6"/>
        <v>0</v>
      </c>
    </row>
    <row r="235" spans="1:40" ht="38.25" outlineLevel="5">
      <c r="A235" s="5" t="s">
        <v>344</v>
      </c>
      <c r="B235" s="6" t="s">
        <v>215</v>
      </c>
      <c r="C235" s="6" t="s">
        <v>1</v>
      </c>
      <c r="D235" s="6" t="s">
        <v>1</v>
      </c>
      <c r="E235" s="6"/>
      <c r="F235" s="6"/>
      <c r="G235" s="6"/>
      <c r="H235" s="6"/>
      <c r="I235" s="6"/>
      <c r="J235" s="6"/>
      <c r="K235" s="7">
        <v>0</v>
      </c>
      <c r="L235" s="7">
        <v>6.1</v>
      </c>
      <c r="M235" s="7">
        <v>0</v>
      </c>
      <c r="N235" s="7">
        <v>0</v>
      </c>
      <c r="O235" s="7">
        <v>0</v>
      </c>
      <c r="P235" s="7">
        <v>0</v>
      </c>
      <c r="Q235" s="7">
        <v>0</v>
      </c>
      <c r="R235" s="7">
        <v>0</v>
      </c>
      <c r="S235" s="7">
        <v>0</v>
      </c>
      <c r="T235" s="7">
        <v>0</v>
      </c>
      <c r="U235" s="7">
        <v>0</v>
      </c>
      <c r="V235" s="7">
        <v>0</v>
      </c>
      <c r="W235" s="7">
        <v>0</v>
      </c>
      <c r="X235" s="7">
        <v>0</v>
      </c>
      <c r="Y235" s="7">
        <v>0</v>
      </c>
      <c r="Z235" s="7">
        <v>0</v>
      </c>
      <c r="AA235" s="7">
        <v>0</v>
      </c>
      <c r="AB235" s="7">
        <v>0</v>
      </c>
      <c r="AC235" s="7">
        <v>0</v>
      </c>
      <c r="AD235" s="7">
        <v>3.6965499999999998</v>
      </c>
      <c r="AE235" s="7">
        <v>0</v>
      </c>
      <c r="AF235" s="7">
        <v>0</v>
      </c>
      <c r="AG235" s="7">
        <v>3.6965499999999998</v>
      </c>
      <c r="AH235" s="7">
        <v>-3.6965499999999998</v>
      </c>
      <c r="AI235" s="7">
        <v>0</v>
      </c>
      <c r="AJ235" s="8">
        <v>0.60599180327868851</v>
      </c>
      <c r="AK235" s="7">
        <v>0</v>
      </c>
      <c r="AL235" s="8">
        <v>0</v>
      </c>
      <c r="AM235" s="9">
        <v>0</v>
      </c>
      <c r="AN235" s="10">
        <f t="shared" si="6"/>
        <v>60.599180327868851</v>
      </c>
    </row>
    <row r="236" spans="1:40" outlineLevel="1">
      <c r="A236" s="5" t="s">
        <v>343</v>
      </c>
      <c r="B236" s="6" t="s">
        <v>216</v>
      </c>
      <c r="C236" s="6" t="s">
        <v>1</v>
      </c>
      <c r="D236" s="6" t="s">
        <v>1</v>
      </c>
      <c r="E236" s="6"/>
      <c r="F236" s="6"/>
      <c r="G236" s="6"/>
      <c r="H236" s="6"/>
      <c r="I236" s="6"/>
      <c r="J236" s="6"/>
      <c r="K236" s="7">
        <v>0</v>
      </c>
      <c r="L236" s="7">
        <v>23</v>
      </c>
      <c r="M236" s="7">
        <v>0</v>
      </c>
      <c r="N236" s="7">
        <v>0</v>
      </c>
      <c r="O236" s="7">
        <v>0</v>
      </c>
      <c r="P236" s="7">
        <v>0</v>
      </c>
      <c r="Q236" s="7">
        <v>0</v>
      </c>
      <c r="R236" s="7">
        <v>0</v>
      </c>
      <c r="S236" s="7">
        <v>0</v>
      </c>
      <c r="T236" s="7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23</v>
      </c>
      <c r="AE236" s="7">
        <v>0</v>
      </c>
      <c r="AF236" s="7">
        <v>0</v>
      </c>
      <c r="AG236" s="7">
        <v>23</v>
      </c>
      <c r="AH236" s="7">
        <v>-23</v>
      </c>
      <c r="AI236" s="7">
        <v>0</v>
      </c>
      <c r="AJ236" s="8">
        <v>1</v>
      </c>
      <c r="AK236" s="7">
        <v>0</v>
      </c>
      <c r="AL236" s="8">
        <v>0</v>
      </c>
      <c r="AM236" s="9">
        <v>0</v>
      </c>
      <c r="AN236" s="10">
        <f t="shared" si="6"/>
        <v>100</v>
      </c>
    </row>
    <row r="237" spans="1:40" ht="38.25" outlineLevel="4">
      <c r="A237" s="5" t="s">
        <v>335</v>
      </c>
      <c r="B237" s="6" t="s">
        <v>217</v>
      </c>
      <c r="C237" s="6" t="s">
        <v>1</v>
      </c>
      <c r="D237" s="6" t="s">
        <v>1</v>
      </c>
      <c r="E237" s="6"/>
      <c r="F237" s="6"/>
      <c r="G237" s="6"/>
      <c r="H237" s="6"/>
      <c r="I237" s="6"/>
      <c r="J237" s="6"/>
      <c r="K237" s="7">
        <v>0</v>
      </c>
      <c r="L237" s="7">
        <v>23</v>
      </c>
      <c r="M237" s="7">
        <v>0</v>
      </c>
      <c r="N237" s="7">
        <v>0</v>
      </c>
      <c r="O237" s="7">
        <v>0</v>
      </c>
      <c r="P237" s="7">
        <v>0</v>
      </c>
      <c r="Q237" s="7">
        <v>0</v>
      </c>
      <c r="R237" s="7">
        <v>0</v>
      </c>
      <c r="S237" s="7">
        <v>0</v>
      </c>
      <c r="T237" s="7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23</v>
      </c>
      <c r="AE237" s="7">
        <v>0</v>
      </c>
      <c r="AF237" s="7">
        <v>0</v>
      </c>
      <c r="AG237" s="7">
        <v>23</v>
      </c>
      <c r="AH237" s="7">
        <v>-23</v>
      </c>
      <c r="AI237" s="7">
        <v>0</v>
      </c>
      <c r="AJ237" s="8">
        <v>1</v>
      </c>
      <c r="AK237" s="7">
        <v>0</v>
      </c>
      <c r="AL237" s="8">
        <v>0</v>
      </c>
      <c r="AM237" s="9">
        <v>0</v>
      </c>
      <c r="AN237" s="10">
        <f t="shared" si="6"/>
        <v>100</v>
      </c>
    </row>
    <row r="238" spans="1:40" ht="51">
      <c r="A238" s="17" t="s">
        <v>336</v>
      </c>
      <c r="B238" s="18" t="s">
        <v>218</v>
      </c>
      <c r="C238" s="18" t="s">
        <v>1</v>
      </c>
      <c r="D238" s="18" t="s">
        <v>1</v>
      </c>
      <c r="E238" s="18"/>
      <c r="F238" s="18"/>
      <c r="G238" s="18"/>
      <c r="H238" s="18"/>
      <c r="I238" s="18"/>
      <c r="J238" s="18"/>
      <c r="K238" s="19">
        <v>0</v>
      </c>
      <c r="L238" s="19">
        <v>3060</v>
      </c>
      <c r="M238" s="19">
        <v>0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0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0</v>
      </c>
      <c r="AB238" s="19">
        <v>0</v>
      </c>
      <c r="AC238" s="19">
        <v>0</v>
      </c>
      <c r="AD238" s="19">
        <v>943.2</v>
      </c>
      <c r="AE238" s="19">
        <v>0</v>
      </c>
      <c r="AF238" s="19">
        <v>0</v>
      </c>
      <c r="AG238" s="19">
        <v>943.19618000000003</v>
      </c>
      <c r="AH238" s="19">
        <v>-943.19618000000003</v>
      </c>
      <c r="AI238" s="19">
        <v>0</v>
      </c>
      <c r="AJ238" s="20">
        <v>0.30823404575163399</v>
      </c>
      <c r="AK238" s="19">
        <v>0</v>
      </c>
      <c r="AL238" s="20">
        <v>0</v>
      </c>
      <c r="AM238" s="21">
        <v>0</v>
      </c>
      <c r="AN238" s="22">
        <f t="shared" si="6"/>
        <v>30.823529411764707</v>
      </c>
    </row>
    <row r="239" spans="1:40" outlineLevel="4">
      <c r="A239" s="5" t="s">
        <v>315</v>
      </c>
      <c r="B239" s="6" t="s">
        <v>219</v>
      </c>
      <c r="C239" s="6" t="s">
        <v>1</v>
      </c>
      <c r="D239" s="6" t="s">
        <v>1</v>
      </c>
      <c r="E239" s="6"/>
      <c r="F239" s="6"/>
      <c r="G239" s="6"/>
      <c r="H239" s="6"/>
      <c r="I239" s="6"/>
      <c r="J239" s="6"/>
      <c r="K239" s="7">
        <v>0</v>
      </c>
      <c r="L239" s="7">
        <v>310</v>
      </c>
      <c r="M239" s="7">
        <v>0</v>
      </c>
      <c r="N239" s="7">
        <v>0</v>
      </c>
      <c r="O239" s="7">
        <v>0</v>
      </c>
      <c r="P239" s="7">
        <v>0</v>
      </c>
      <c r="Q239" s="7">
        <v>0</v>
      </c>
      <c r="R239" s="7">
        <v>0</v>
      </c>
      <c r="S239" s="7">
        <v>0</v>
      </c>
      <c r="T239" s="7">
        <v>0</v>
      </c>
      <c r="U239" s="7">
        <v>0</v>
      </c>
      <c r="V239" s="7">
        <v>0</v>
      </c>
      <c r="W239" s="7">
        <v>0</v>
      </c>
      <c r="X239" s="7">
        <v>0</v>
      </c>
      <c r="Y239" s="7">
        <v>0</v>
      </c>
      <c r="Z239" s="7">
        <v>0</v>
      </c>
      <c r="AA239" s="7">
        <v>0</v>
      </c>
      <c r="AB239" s="7">
        <v>0</v>
      </c>
      <c r="AC239" s="7">
        <v>0</v>
      </c>
      <c r="AD239" s="7">
        <v>280</v>
      </c>
      <c r="AE239" s="7">
        <v>0</v>
      </c>
      <c r="AF239" s="7">
        <v>0</v>
      </c>
      <c r="AG239" s="7">
        <v>280</v>
      </c>
      <c r="AH239" s="7">
        <v>-280</v>
      </c>
      <c r="AI239" s="7">
        <v>0</v>
      </c>
      <c r="AJ239" s="8">
        <v>0.90322580645161288</v>
      </c>
      <c r="AK239" s="7">
        <v>0</v>
      </c>
      <c r="AL239" s="8">
        <v>0</v>
      </c>
      <c r="AM239" s="9">
        <v>0</v>
      </c>
      <c r="AN239" s="10">
        <f t="shared" si="6"/>
        <v>90.322580645161281</v>
      </c>
    </row>
    <row r="240" spans="1:40" outlineLevel="5">
      <c r="A240" s="5" t="s">
        <v>337</v>
      </c>
      <c r="B240" s="6" t="s">
        <v>220</v>
      </c>
      <c r="C240" s="6" t="s">
        <v>1</v>
      </c>
      <c r="D240" s="6" t="s">
        <v>1</v>
      </c>
      <c r="E240" s="6"/>
      <c r="F240" s="6"/>
      <c r="G240" s="6"/>
      <c r="H240" s="6"/>
      <c r="I240" s="6"/>
      <c r="J240" s="6"/>
      <c r="K240" s="7">
        <v>0</v>
      </c>
      <c r="L240" s="7">
        <v>310</v>
      </c>
      <c r="M240" s="7">
        <v>0</v>
      </c>
      <c r="N240" s="7">
        <v>0</v>
      </c>
      <c r="O240" s="7">
        <v>0</v>
      </c>
      <c r="P240" s="7">
        <v>0</v>
      </c>
      <c r="Q240" s="7">
        <v>0</v>
      </c>
      <c r="R240" s="7">
        <v>0</v>
      </c>
      <c r="S240" s="7">
        <v>0</v>
      </c>
      <c r="T240" s="7">
        <v>0</v>
      </c>
      <c r="U240" s="7">
        <v>0</v>
      </c>
      <c r="V240" s="7">
        <v>0</v>
      </c>
      <c r="W240" s="7">
        <v>0</v>
      </c>
      <c r="X240" s="7">
        <v>0</v>
      </c>
      <c r="Y240" s="7">
        <v>0</v>
      </c>
      <c r="Z240" s="7">
        <v>0</v>
      </c>
      <c r="AA240" s="7">
        <v>0</v>
      </c>
      <c r="AB240" s="7">
        <v>0</v>
      </c>
      <c r="AC240" s="7">
        <v>0</v>
      </c>
      <c r="AD240" s="7">
        <v>280</v>
      </c>
      <c r="AE240" s="7">
        <v>0</v>
      </c>
      <c r="AF240" s="7">
        <v>0</v>
      </c>
      <c r="AG240" s="7">
        <v>280</v>
      </c>
      <c r="AH240" s="7">
        <v>-280</v>
      </c>
      <c r="AI240" s="7">
        <v>0</v>
      </c>
      <c r="AJ240" s="8">
        <v>0.90322580645161288</v>
      </c>
      <c r="AK240" s="7">
        <v>0</v>
      </c>
      <c r="AL240" s="8">
        <v>0</v>
      </c>
      <c r="AM240" s="9">
        <v>0</v>
      </c>
      <c r="AN240" s="10">
        <f t="shared" si="6"/>
        <v>90.322580645161281</v>
      </c>
    </row>
    <row r="241" spans="1:40" outlineLevel="4">
      <c r="A241" s="5" t="s">
        <v>317</v>
      </c>
      <c r="B241" s="6" t="s">
        <v>221</v>
      </c>
      <c r="C241" s="6" t="s">
        <v>1</v>
      </c>
      <c r="D241" s="6" t="s">
        <v>1</v>
      </c>
      <c r="E241" s="6"/>
      <c r="F241" s="6"/>
      <c r="G241" s="6"/>
      <c r="H241" s="6"/>
      <c r="I241" s="6"/>
      <c r="J241" s="6"/>
      <c r="K241" s="7">
        <v>0</v>
      </c>
      <c r="L241" s="7">
        <v>606.20000000000005</v>
      </c>
      <c r="M241" s="7">
        <v>0</v>
      </c>
      <c r="N241" s="7">
        <v>0</v>
      </c>
      <c r="O241" s="7">
        <v>0</v>
      </c>
      <c r="P241" s="7">
        <v>0</v>
      </c>
      <c r="Q241" s="7">
        <v>0</v>
      </c>
      <c r="R241" s="7">
        <v>0</v>
      </c>
      <c r="S241" s="7">
        <v>0</v>
      </c>
      <c r="T241" s="7">
        <v>0</v>
      </c>
      <c r="U241" s="7">
        <v>0</v>
      </c>
      <c r="V241" s="7">
        <v>0</v>
      </c>
      <c r="W241" s="7">
        <v>0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70</v>
      </c>
      <c r="AE241" s="7">
        <v>0</v>
      </c>
      <c r="AF241" s="7">
        <v>0</v>
      </c>
      <c r="AG241" s="7">
        <v>70</v>
      </c>
      <c r="AH241" s="7">
        <v>-70</v>
      </c>
      <c r="AI241" s="7">
        <v>0</v>
      </c>
      <c r="AJ241" s="8">
        <v>0.11547344110854503</v>
      </c>
      <c r="AK241" s="7">
        <v>0</v>
      </c>
      <c r="AL241" s="8">
        <v>0</v>
      </c>
      <c r="AM241" s="9">
        <v>0</v>
      </c>
      <c r="AN241" s="10">
        <f t="shared" si="6"/>
        <v>11.547344110854503</v>
      </c>
    </row>
    <row r="242" spans="1:40" outlineLevel="5">
      <c r="A242" s="5" t="s">
        <v>338</v>
      </c>
      <c r="B242" s="6" t="s">
        <v>222</v>
      </c>
      <c r="C242" s="6" t="s">
        <v>1</v>
      </c>
      <c r="D242" s="6" t="s">
        <v>1</v>
      </c>
      <c r="E242" s="6"/>
      <c r="F242" s="6"/>
      <c r="G242" s="6"/>
      <c r="H242" s="6"/>
      <c r="I242" s="6"/>
      <c r="J242" s="6"/>
      <c r="K242" s="7">
        <v>0</v>
      </c>
      <c r="L242" s="7">
        <v>263</v>
      </c>
      <c r="M242" s="7">
        <v>0</v>
      </c>
      <c r="N242" s="7">
        <v>0</v>
      </c>
      <c r="O242" s="7">
        <v>0</v>
      </c>
      <c r="P242" s="7">
        <v>0</v>
      </c>
      <c r="Q242" s="7">
        <v>0</v>
      </c>
      <c r="R242" s="7">
        <v>0</v>
      </c>
      <c r="S242" s="7">
        <v>0</v>
      </c>
      <c r="T242" s="7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0</v>
      </c>
      <c r="AG242" s="7">
        <v>0</v>
      </c>
      <c r="AH242" s="7">
        <v>0</v>
      </c>
      <c r="AI242" s="7">
        <v>0</v>
      </c>
      <c r="AJ242" s="8">
        <v>0</v>
      </c>
      <c r="AK242" s="7">
        <v>0</v>
      </c>
      <c r="AL242" s="8">
        <v>0</v>
      </c>
      <c r="AM242" s="9">
        <v>0</v>
      </c>
      <c r="AN242" s="10">
        <f t="shared" si="6"/>
        <v>0</v>
      </c>
    </row>
    <row r="243" spans="1:40" outlineLevel="5">
      <c r="A243" s="5" t="s">
        <v>318</v>
      </c>
      <c r="B243" s="6" t="s">
        <v>223</v>
      </c>
      <c r="C243" s="6" t="s">
        <v>1</v>
      </c>
      <c r="D243" s="6" t="s">
        <v>1</v>
      </c>
      <c r="E243" s="6"/>
      <c r="F243" s="6"/>
      <c r="G243" s="6"/>
      <c r="H243" s="6"/>
      <c r="I243" s="6"/>
      <c r="J243" s="6"/>
      <c r="K243" s="7">
        <v>0</v>
      </c>
      <c r="L243" s="7">
        <v>343.2</v>
      </c>
      <c r="M243" s="7">
        <v>0</v>
      </c>
      <c r="N243" s="7">
        <v>0</v>
      </c>
      <c r="O243" s="7">
        <v>0</v>
      </c>
      <c r="P243" s="7">
        <v>0</v>
      </c>
      <c r="Q243" s="7">
        <v>0</v>
      </c>
      <c r="R243" s="7">
        <v>0</v>
      </c>
      <c r="S243" s="7">
        <v>0</v>
      </c>
      <c r="T243" s="7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0</v>
      </c>
      <c r="AA243" s="7">
        <v>0</v>
      </c>
      <c r="AB243" s="7">
        <v>0</v>
      </c>
      <c r="AC243" s="7">
        <v>0</v>
      </c>
      <c r="AD243" s="7">
        <v>70</v>
      </c>
      <c r="AE243" s="7">
        <v>0</v>
      </c>
      <c r="AF243" s="7">
        <v>0</v>
      </c>
      <c r="AG243" s="7">
        <v>70</v>
      </c>
      <c r="AH243" s="7">
        <v>-70</v>
      </c>
      <c r="AI243" s="7">
        <v>0</v>
      </c>
      <c r="AJ243" s="8">
        <v>0.20396270396270397</v>
      </c>
      <c r="AK243" s="7">
        <v>0</v>
      </c>
      <c r="AL243" s="8">
        <v>0</v>
      </c>
      <c r="AM243" s="9">
        <v>0</v>
      </c>
      <c r="AN243" s="10">
        <f t="shared" si="6"/>
        <v>20.396270396270396</v>
      </c>
    </row>
    <row r="244" spans="1:40" ht="38.25" outlineLevel="4">
      <c r="A244" s="5" t="s">
        <v>339</v>
      </c>
      <c r="B244" s="16" t="s">
        <v>308</v>
      </c>
      <c r="C244" s="6" t="s">
        <v>1</v>
      </c>
      <c r="D244" s="6" t="s">
        <v>1</v>
      </c>
      <c r="E244" s="6"/>
      <c r="F244" s="6"/>
      <c r="G244" s="6"/>
      <c r="H244" s="6"/>
      <c r="I244" s="6"/>
      <c r="J244" s="6"/>
      <c r="K244" s="7">
        <v>0</v>
      </c>
      <c r="L244" s="7">
        <v>2036.6</v>
      </c>
      <c r="M244" s="7">
        <v>0</v>
      </c>
      <c r="N244" s="7">
        <v>0</v>
      </c>
      <c r="O244" s="7">
        <v>0</v>
      </c>
      <c r="P244" s="7">
        <v>0</v>
      </c>
      <c r="Q244" s="7">
        <v>0</v>
      </c>
      <c r="R244" s="7">
        <v>0</v>
      </c>
      <c r="S244" s="7">
        <v>0</v>
      </c>
      <c r="T244" s="7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563.53637000000003</v>
      </c>
      <c r="AE244" s="7">
        <v>0</v>
      </c>
      <c r="AF244" s="7">
        <v>0</v>
      </c>
      <c r="AG244" s="7">
        <v>563.53637000000003</v>
      </c>
      <c r="AH244" s="7">
        <v>-563.53637000000003</v>
      </c>
      <c r="AI244" s="7">
        <v>0</v>
      </c>
      <c r="AJ244" s="8">
        <v>0.27670449278208781</v>
      </c>
      <c r="AK244" s="7">
        <v>0</v>
      </c>
      <c r="AL244" s="8">
        <v>0</v>
      </c>
      <c r="AM244" s="9">
        <v>0</v>
      </c>
      <c r="AN244" s="10">
        <f t="shared" si="6"/>
        <v>27.670449278208782</v>
      </c>
    </row>
    <row r="245" spans="1:40" ht="25.5" outlineLevel="5">
      <c r="A245" s="5" t="s">
        <v>340</v>
      </c>
      <c r="B245" s="6" t="s">
        <v>224</v>
      </c>
      <c r="C245" s="6" t="s">
        <v>1</v>
      </c>
      <c r="D245" s="6" t="s">
        <v>1</v>
      </c>
      <c r="E245" s="6"/>
      <c r="F245" s="6"/>
      <c r="G245" s="6"/>
      <c r="H245" s="6"/>
      <c r="I245" s="6"/>
      <c r="J245" s="6"/>
      <c r="K245" s="7">
        <v>0</v>
      </c>
      <c r="L245" s="7">
        <v>2036.6</v>
      </c>
      <c r="M245" s="7">
        <v>0</v>
      </c>
      <c r="N245" s="7">
        <v>0</v>
      </c>
      <c r="O245" s="7">
        <v>0</v>
      </c>
      <c r="P245" s="7">
        <v>0</v>
      </c>
      <c r="Q245" s="7">
        <v>0</v>
      </c>
      <c r="R245" s="7">
        <v>0</v>
      </c>
      <c r="S245" s="7">
        <v>0</v>
      </c>
      <c r="T245" s="7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563.53637000000003</v>
      </c>
      <c r="AE245" s="7">
        <v>0</v>
      </c>
      <c r="AF245" s="7">
        <v>0</v>
      </c>
      <c r="AG245" s="7">
        <v>563.53637000000003</v>
      </c>
      <c r="AH245" s="7">
        <v>-563.53637000000003</v>
      </c>
      <c r="AI245" s="7">
        <v>0</v>
      </c>
      <c r="AJ245" s="8">
        <v>0.27670449278208781</v>
      </c>
      <c r="AK245" s="7">
        <v>0</v>
      </c>
      <c r="AL245" s="8">
        <v>0</v>
      </c>
      <c r="AM245" s="9">
        <v>0</v>
      </c>
      <c r="AN245" s="10">
        <f t="shared" si="6"/>
        <v>27.670449278208782</v>
      </c>
    </row>
    <row r="246" spans="1:40" ht="38.25" outlineLevel="5">
      <c r="A246" s="5" t="s">
        <v>341</v>
      </c>
      <c r="B246" s="6" t="s">
        <v>225</v>
      </c>
      <c r="C246" s="6" t="s">
        <v>1</v>
      </c>
      <c r="D246" s="6" t="s">
        <v>1</v>
      </c>
      <c r="E246" s="6"/>
      <c r="F246" s="6"/>
      <c r="G246" s="6"/>
      <c r="H246" s="6"/>
      <c r="I246" s="6"/>
      <c r="J246" s="6"/>
      <c r="K246" s="7">
        <v>0</v>
      </c>
      <c r="L246" s="7">
        <v>107.2</v>
      </c>
      <c r="M246" s="7">
        <v>0</v>
      </c>
      <c r="N246" s="7">
        <v>0</v>
      </c>
      <c r="O246" s="7">
        <v>0</v>
      </c>
      <c r="P246" s="7">
        <v>0</v>
      </c>
      <c r="Q246" s="7">
        <v>0</v>
      </c>
      <c r="R246" s="7">
        <v>0</v>
      </c>
      <c r="S246" s="7">
        <v>0</v>
      </c>
      <c r="T246" s="7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29.65981</v>
      </c>
      <c r="AE246" s="7">
        <v>0</v>
      </c>
      <c r="AF246" s="7">
        <v>0</v>
      </c>
      <c r="AG246" s="7">
        <v>29.65981</v>
      </c>
      <c r="AH246" s="7">
        <v>-29.65981</v>
      </c>
      <c r="AI246" s="7">
        <v>0</v>
      </c>
      <c r="AJ246" s="8">
        <v>0.27667733208955225</v>
      </c>
      <c r="AK246" s="7">
        <v>0</v>
      </c>
      <c r="AL246" s="8">
        <v>0</v>
      </c>
      <c r="AM246" s="9">
        <v>0</v>
      </c>
      <c r="AN246" s="10">
        <f t="shared" si="6"/>
        <v>27.667733208955227</v>
      </c>
    </row>
    <row r="247" spans="1:40" ht="38.25">
      <c r="A247" s="17" t="s">
        <v>342</v>
      </c>
      <c r="B247" s="18" t="s">
        <v>226</v>
      </c>
      <c r="C247" s="18" t="s">
        <v>1</v>
      </c>
      <c r="D247" s="18" t="s">
        <v>1</v>
      </c>
      <c r="E247" s="18"/>
      <c r="F247" s="18"/>
      <c r="G247" s="18"/>
      <c r="H247" s="18"/>
      <c r="I247" s="18"/>
      <c r="J247" s="18"/>
      <c r="K247" s="19">
        <v>0</v>
      </c>
      <c r="L247" s="19">
        <v>8021.1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6097.9</v>
      </c>
      <c r="AE247" s="19">
        <v>0</v>
      </c>
      <c r="AF247" s="19">
        <v>0</v>
      </c>
      <c r="AG247" s="19">
        <v>6097.9499900000001</v>
      </c>
      <c r="AH247" s="19">
        <v>-6097.9499900000001</v>
      </c>
      <c r="AI247" s="19">
        <v>0</v>
      </c>
      <c r="AJ247" s="20">
        <v>0.76023861939135529</v>
      </c>
      <c r="AK247" s="19">
        <v>0</v>
      </c>
      <c r="AL247" s="20">
        <v>0</v>
      </c>
      <c r="AM247" s="21">
        <v>0</v>
      </c>
      <c r="AN247" s="22">
        <f t="shared" si="6"/>
        <v>76.023238707907879</v>
      </c>
    </row>
    <row r="248" spans="1:40" ht="25.5" outlineLevel="4">
      <c r="A248" s="5" t="s">
        <v>324</v>
      </c>
      <c r="B248" s="6" t="s">
        <v>227</v>
      </c>
      <c r="C248" s="6" t="s">
        <v>1</v>
      </c>
      <c r="D248" s="6" t="s">
        <v>1</v>
      </c>
      <c r="E248" s="6"/>
      <c r="F248" s="6"/>
      <c r="G248" s="6"/>
      <c r="H248" s="6"/>
      <c r="I248" s="6"/>
      <c r="J248" s="6"/>
      <c r="K248" s="7">
        <v>0</v>
      </c>
      <c r="L248" s="7">
        <v>2238.6</v>
      </c>
      <c r="M248" s="7">
        <v>0</v>
      </c>
      <c r="N248" s="7">
        <v>0</v>
      </c>
      <c r="O248" s="7">
        <v>0</v>
      </c>
      <c r="P248" s="7">
        <v>0</v>
      </c>
      <c r="Q248" s="7">
        <v>0</v>
      </c>
      <c r="R248" s="7">
        <v>0</v>
      </c>
      <c r="S248" s="7">
        <v>0</v>
      </c>
      <c r="T248" s="7">
        <v>0</v>
      </c>
      <c r="U248" s="7">
        <v>0</v>
      </c>
      <c r="V248" s="7">
        <v>0</v>
      </c>
      <c r="W248" s="7">
        <v>0</v>
      </c>
      <c r="X248" s="7">
        <v>0</v>
      </c>
      <c r="Y248" s="7">
        <v>0</v>
      </c>
      <c r="Z248" s="7">
        <v>0</v>
      </c>
      <c r="AA248" s="7">
        <v>0</v>
      </c>
      <c r="AB248" s="7">
        <v>0</v>
      </c>
      <c r="AC248" s="7">
        <v>0</v>
      </c>
      <c r="AD248" s="7">
        <v>2039.3260600000001</v>
      </c>
      <c r="AE248" s="7">
        <v>0</v>
      </c>
      <c r="AF248" s="7">
        <v>0</v>
      </c>
      <c r="AG248" s="7">
        <v>2039.3260600000001</v>
      </c>
      <c r="AH248" s="7">
        <v>-2039.3260600000001</v>
      </c>
      <c r="AI248" s="7">
        <v>0</v>
      </c>
      <c r="AJ248" s="8">
        <v>0.91098278388278386</v>
      </c>
      <c r="AK248" s="7">
        <v>0</v>
      </c>
      <c r="AL248" s="8">
        <v>0</v>
      </c>
      <c r="AM248" s="9">
        <v>0</v>
      </c>
      <c r="AN248" s="10">
        <f t="shared" si="6"/>
        <v>91.098278388278402</v>
      </c>
    </row>
    <row r="249" spans="1:40" outlineLevel="5">
      <c r="A249" s="5" t="s">
        <v>330</v>
      </c>
      <c r="B249" s="6" t="s">
        <v>228</v>
      </c>
      <c r="C249" s="6" t="s">
        <v>1</v>
      </c>
      <c r="D249" s="6" t="s">
        <v>1</v>
      </c>
      <c r="E249" s="6"/>
      <c r="F249" s="6"/>
      <c r="G249" s="6"/>
      <c r="H249" s="6"/>
      <c r="I249" s="6"/>
      <c r="J249" s="6"/>
      <c r="K249" s="7">
        <v>0</v>
      </c>
      <c r="L249" s="7">
        <v>2238.6</v>
      </c>
      <c r="M249" s="7">
        <v>0</v>
      </c>
      <c r="N249" s="7">
        <v>0</v>
      </c>
      <c r="O249" s="7">
        <v>0</v>
      </c>
      <c r="P249" s="7">
        <v>0</v>
      </c>
      <c r="Q249" s="7">
        <v>0</v>
      </c>
      <c r="R249" s="7">
        <v>0</v>
      </c>
      <c r="S249" s="7">
        <v>0</v>
      </c>
      <c r="T249" s="7">
        <v>0</v>
      </c>
      <c r="U249" s="7">
        <v>0</v>
      </c>
      <c r="V249" s="7">
        <v>0</v>
      </c>
      <c r="W249" s="7">
        <v>0</v>
      </c>
      <c r="X249" s="7">
        <v>0</v>
      </c>
      <c r="Y249" s="7">
        <v>0</v>
      </c>
      <c r="Z249" s="7">
        <v>0</v>
      </c>
      <c r="AA249" s="7">
        <v>0</v>
      </c>
      <c r="AB249" s="7">
        <v>0</v>
      </c>
      <c r="AC249" s="7">
        <v>0</v>
      </c>
      <c r="AD249" s="7">
        <v>2039.3260600000001</v>
      </c>
      <c r="AE249" s="7">
        <v>0</v>
      </c>
      <c r="AF249" s="7">
        <v>0</v>
      </c>
      <c r="AG249" s="7">
        <v>2039.3260600000001</v>
      </c>
      <c r="AH249" s="7">
        <v>-2039.3260600000001</v>
      </c>
      <c r="AI249" s="7">
        <v>0</v>
      </c>
      <c r="AJ249" s="8">
        <v>0.91098278388278386</v>
      </c>
      <c r="AK249" s="7">
        <v>0</v>
      </c>
      <c r="AL249" s="8">
        <v>0</v>
      </c>
      <c r="AM249" s="9">
        <v>0</v>
      </c>
      <c r="AN249" s="10">
        <f t="shared" si="6"/>
        <v>91.098278388278402</v>
      </c>
    </row>
    <row r="250" spans="1:40" outlineLevel="4">
      <c r="A250" s="5" t="s">
        <v>296</v>
      </c>
      <c r="B250" s="6" t="s">
        <v>229</v>
      </c>
      <c r="C250" s="6" t="s">
        <v>1</v>
      </c>
      <c r="D250" s="6" t="s">
        <v>1</v>
      </c>
      <c r="E250" s="6"/>
      <c r="F250" s="6"/>
      <c r="G250" s="6"/>
      <c r="H250" s="6"/>
      <c r="I250" s="6"/>
      <c r="J250" s="6"/>
      <c r="K250" s="7">
        <v>0</v>
      </c>
      <c r="L250" s="7">
        <v>64.900000000000006</v>
      </c>
      <c r="M250" s="7">
        <v>0</v>
      </c>
      <c r="N250" s="7">
        <v>0</v>
      </c>
      <c r="O250" s="7">
        <v>0</v>
      </c>
      <c r="P250" s="7">
        <v>0</v>
      </c>
      <c r="Q250" s="7">
        <v>0</v>
      </c>
      <c r="R250" s="7">
        <v>0</v>
      </c>
      <c r="S250" s="7">
        <v>0</v>
      </c>
      <c r="T250" s="7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64.855180000000004</v>
      </c>
      <c r="AE250" s="7">
        <v>0</v>
      </c>
      <c r="AF250" s="7">
        <v>0</v>
      </c>
      <c r="AG250" s="7">
        <v>64.855180000000004</v>
      </c>
      <c r="AH250" s="7">
        <v>-64.855180000000004</v>
      </c>
      <c r="AI250" s="7">
        <v>0</v>
      </c>
      <c r="AJ250" s="8">
        <v>0.99930939907550076</v>
      </c>
      <c r="AK250" s="7">
        <v>0</v>
      </c>
      <c r="AL250" s="8">
        <v>0</v>
      </c>
      <c r="AM250" s="9">
        <v>0</v>
      </c>
      <c r="AN250" s="10">
        <f t="shared" si="6"/>
        <v>99.930939907550069</v>
      </c>
    </row>
    <row r="251" spans="1:40" ht="25.5" outlineLevel="5">
      <c r="A251" s="5" t="s">
        <v>347</v>
      </c>
      <c r="B251" s="6" t="s">
        <v>230</v>
      </c>
      <c r="C251" s="6" t="s">
        <v>1</v>
      </c>
      <c r="D251" s="6" t="s">
        <v>1</v>
      </c>
      <c r="E251" s="6"/>
      <c r="F251" s="6"/>
      <c r="G251" s="6"/>
      <c r="H251" s="6"/>
      <c r="I251" s="6"/>
      <c r="J251" s="6"/>
      <c r="K251" s="7">
        <v>0</v>
      </c>
      <c r="L251" s="7">
        <v>64.900000000000006</v>
      </c>
      <c r="M251" s="7">
        <v>0</v>
      </c>
      <c r="N251" s="7">
        <v>0</v>
      </c>
      <c r="O251" s="7">
        <v>0</v>
      </c>
      <c r="P251" s="7">
        <v>0</v>
      </c>
      <c r="Q251" s="7">
        <v>0</v>
      </c>
      <c r="R251" s="7">
        <v>0</v>
      </c>
      <c r="S251" s="7">
        <v>0</v>
      </c>
      <c r="T251" s="7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64.855180000000004</v>
      </c>
      <c r="AE251" s="7">
        <v>0</v>
      </c>
      <c r="AF251" s="7">
        <v>0</v>
      </c>
      <c r="AG251" s="7">
        <v>64.855180000000004</v>
      </c>
      <c r="AH251" s="7">
        <v>-64.855180000000004</v>
      </c>
      <c r="AI251" s="7">
        <v>0</v>
      </c>
      <c r="AJ251" s="8">
        <v>0.99930939907550076</v>
      </c>
      <c r="AK251" s="7">
        <v>0</v>
      </c>
      <c r="AL251" s="8">
        <v>0</v>
      </c>
      <c r="AM251" s="9">
        <v>0</v>
      </c>
      <c r="AN251" s="10">
        <f t="shared" si="6"/>
        <v>99.930939907550069</v>
      </c>
    </row>
    <row r="252" spans="1:40" outlineLevel="4">
      <c r="A252" s="5" t="s">
        <v>348</v>
      </c>
      <c r="B252" s="6" t="s">
        <v>231</v>
      </c>
      <c r="C252" s="6" t="s">
        <v>1</v>
      </c>
      <c r="D252" s="6" t="s">
        <v>1</v>
      </c>
      <c r="E252" s="6"/>
      <c r="F252" s="6"/>
      <c r="G252" s="6"/>
      <c r="H252" s="6"/>
      <c r="I252" s="6"/>
      <c r="J252" s="6"/>
      <c r="K252" s="7">
        <v>0</v>
      </c>
      <c r="L252" s="7">
        <v>5523.3</v>
      </c>
      <c r="M252" s="7">
        <v>0</v>
      </c>
      <c r="N252" s="7">
        <v>0</v>
      </c>
      <c r="O252" s="7">
        <v>0</v>
      </c>
      <c r="P252" s="7">
        <v>0</v>
      </c>
      <c r="Q252" s="7">
        <v>0</v>
      </c>
      <c r="R252" s="7">
        <v>0</v>
      </c>
      <c r="S252" s="7">
        <v>0</v>
      </c>
      <c r="T252" s="7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3993.7687500000002</v>
      </c>
      <c r="AE252" s="7">
        <v>0</v>
      </c>
      <c r="AF252" s="7">
        <v>0</v>
      </c>
      <c r="AG252" s="7">
        <v>3993.7687500000002</v>
      </c>
      <c r="AH252" s="7">
        <v>-3993.7687500000002</v>
      </c>
      <c r="AI252" s="7">
        <v>0</v>
      </c>
      <c r="AJ252" s="8">
        <v>0.7230765574928032</v>
      </c>
      <c r="AK252" s="7">
        <v>0</v>
      </c>
      <c r="AL252" s="8">
        <v>0</v>
      </c>
      <c r="AM252" s="9">
        <v>0</v>
      </c>
      <c r="AN252" s="10">
        <f t="shared" si="6"/>
        <v>72.307655749280315</v>
      </c>
    </row>
    <row r="253" spans="1:40" ht="25.5" outlineLevel="5">
      <c r="A253" s="5" t="s">
        <v>349</v>
      </c>
      <c r="B253" s="6" t="s">
        <v>232</v>
      </c>
      <c r="C253" s="6" t="s">
        <v>1</v>
      </c>
      <c r="D253" s="6" t="s">
        <v>1</v>
      </c>
      <c r="E253" s="6"/>
      <c r="F253" s="6"/>
      <c r="G253" s="6"/>
      <c r="H253" s="6"/>
      <c r="I253" s="6"/>
      <c r="J253" s="6"/>
      <c r="K253" s="7">
        <v>0</v>
      </c>
      <c r="L253" s="7">
        <v>80</v>
      </c>
      <c r="M253" s="7">
        <v>0</v>
      </c>
      <c r="N253" s="7">
        <v>0</v>
      </c>
      <c r="O253" s="7">
        <v>0</v>
      </c>
      <c r="P253" s="7">
        <v>0</v>
      </c>
      <c r="Q253" s="7">
        <v>0</v>
      </c>
      <c r="R253" s="7">
        <v>0</v>
      </c>
      <c r="S253" s="7">
        <v>0</v>
      </c>
      <c r="T253" s="7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67.900000000000006</v>
      </c>
      <c r="AE253" s="7">
        <v>0</v>
      </c>
      <c r="AF253" s="7">
        <v>0</v>
      </c>
      <c r="AG253" s="7">
        <v>67.900000000000006</v>
      </c>
      <c r="AH253" s="7">
        <v>-67.900000000000006</v>
      </c>
      <c r="AI253" s="7">
        <v>0</v>
      </c>
      <c r="AJ253" s="8">
        <v>0.84875</v>
      </c>
      <c r="AK253" s="7">
        <v>0</v>
      </c>
      <c r="AL253" s="8">
        <v>0</v>
      </c>
      <c r="AM253" s="9">
        <v>0</v>
      </c>
      <c r="AN253" s="10">
        <f t="shared" si="6"/>
        <v>84.875000000000014</v>
      </c>
    </row>
    <row r="254" spans="1:40" outlineLevel="5">
      <c r="A254" s="5" t="s">
        <v>350</v>
      </c>
      <c r="B254" s="6" t="s">
        <v>233</v>
      </c>
      <c r="C254" s="6" t="s">
        <v>1</v>
      </c>
      <c r="D254" s="6" t="s">
        <v>1</v>
      </c>
      <c r="E254" s="6"/>
      <c r="F254" s="6"/>
      <c r="G254" s="6"/>
      <c r="H254" s="6"/>
      <c r="I254" s="6"/>
      <c r="J254" s="6"/>
      <c r="K254" s="7">
        <v>0</v>
      </c>
      <c r="L254" s="7">
        <v>100</v>
      </c>
      <c r="M254" s="7">
        <v>0</v>
      </c>
      <c r="N254" s="7">
        <v>0</v>
      </c>
      <c r="O254" s="7">
        <v>0</v>
      </c>
      <c r="P254" s="7">
        <v>0</v>
      </c>
      <c r="Q254" s="7">
        <v>0</v>
      </c>
      <c r="R254" s="7">
        <v>0</v>
      </c>
      <c r="S254" s="7">
        <v>0</v>
      </c>
      <c r="T254" s="7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0</v>
      </c>
      <c r="AA254" s="7">
        <v>0</v>
      </c>
      <c r="AB254" s="7">
        <v>0</v>
      </c>
      <c r="AC254" s="7">
        <v>0</v>
      </c>
      <c r="AD254" s="7">
        <v>88.751609999999999</v>
      </c>
      <c r="AE254" s="7">
        <v>0</v>
      </c>
      <c r="AF254" s="7">
        <v>0</v>
      </c>
      <c r="AG254" s="7">
        <v>88.751609999999999</v>
      </c>
      <c r="AH254" s="7">
        <v>-88.751609999999999</v>
      </c>
      <c r="AI254" s="7">
        <v>0</v>
      </c>
      <c r="AJ254" s="8">
        <v>0.88751610000000003</v>
      </c>
      <c r="AK254" s="7">
        <v>0</v>
      </c>
      <c r="AL254" s="8">
        <v>0</v>
      </c>
      <c r="AM254" s="9">
        <v>0</v>
      </c>
      <c r="AN254" s="10">
        <f t="shared" si="6"/>
        <v>88.751609999999999</v>
      </c>
    </row>
    <row r="255" spans="1:40" outlineLevel="6">
      <c r="A255" s="5" t="s">
        <v>351</v>
      </c>
      <c r="B255" s="6" t="s">
        <v>234</v>
      </c>
      <c r="C255" s="6" t="s">
        <v>1</v>
      </c>
      <c r="D255" s="6" t="s">
        <v>1</v>
      </c>
      <c r="E255" s="6"/>
      <c r="F255" s="6"/>
      <c r="G255" s="6"/>
      <c r="H255" s="6"/>
      <c r="I255" s="6"/>
      <c r="J255" s="6"/>
      <c r="K255" s="7">
        <v>0</v>
      </c>
      <c r="L255" s="7">
        <v>1828.4</v>
      </c>
      <c r="M255" s="7">
        <v>0</v>
      </c>
      <c r="N255" s="7">
        <v>0</v>
      </c>
      <c r="O255" s="7">
        <v>0</v>
      </c>
      <c r="P255" s="7">
        <v>0</v>
      </c>
      <c r="Q255" s="7">
        <v>0</v>
      </c>
      <c r="R255" s="7">
        <v>0</v>
      </c>
      <c r="S255" s="7">
        <v>0</v>
      </c>
      <c r="T255" s="7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1537.3157799999999</v>
      </c>
      <c r="AE255" s="7">
        <v>0</v>
      </c>
      <c r="AF255" s="7">
        <v>0</v>
      </c>
      <c r="AG255" s="7">
        <v>1537.3157799999999</v>
      </c>
      <c r="AH255" s="7">
        <v>-1537.3157799999999</v>
      </c>
      <c r="AI255" s="7">
        <v>0</v>
      </c>
      <c r="AJ255" s="8">
        <v>0.84079839203675344</v>
      </c>
      <c r="AK255" s="7">
        <v>0</v>
      </c>
      <c r="AL255" s="8">
        <v>0</v>
      </c>
      <c r="AM255" s="9">
        <v>0</v>
      </c>
      <c r="AN255" s="10">
        <f t="shared" si="6"/>
        <v>84.079839203675334</v>
      </c>
    </row>
    <row r="256" spans="1:40" ht="25.5" outlineLevel="6">
      <c r="A256" s="5" t="s">
        <v>352</v>
      </c>
      <c r="B256" s="6" t="s">
        <v>235</v>
      </c>
      <c r="C256" s="6" t="s">
        <v>1</v>
      </c>
      <c r="D256" s="6" t="s">
        <v>1</v>
      </c>
      <c r="E256" s="6"/>
      <c r="F256" s="6"/>
      <c r="G256" s="6"/>
      <c r="H256" s="6"/>
      <c r="I256" s="6"/>
      <c r="J256" s="6"/>
      <c r="K256" s="7">
        <v>0</v>
      </c>
      <c r="L256" s="7">
        <v>139.5</v>
      </c>
      <c r="M256" s="7">
        <v>0</v>
      </c>
      <c r="N256" s="7">
        <v>0</v>
      </c>
      <c r="O256" s="7">
        <v>0</v>
      </c>
      <c r="P256" s="7">
        <v>0</v>
      </c>
      <c r="Q256" s="7">
        <v>0</v>
      </c>
      <c r="R256" s="7">
        <v>0</v>
      </c>
      <c r="S256" s="7">
        <v>0</v>
      </c>
      <c r="T256" s="7">
        <v>0</v>
      </c>
      <c r="U256" s="7">
        <v>0</v>
      </c>
      <c r="V256" s="7">
        <v>0</v>
      </c>
      <c r="W256" s="7">
        <v>0</v>
      </c>
      <c r="X256" s="7">
        <v>0</v>
      </c>
      <c r="Y256" s="7">
        <v>0</v>
      </c>
      <c r="Z256" s="7">
        <v>0</v>
      </c>
      <c r="AA256" s="7">
        <v>0</v>
      </c>
      <c r="AB256" s="7">
        <v>0</v>
      </c>
      <c r="AC256" s="7">
        <v>0</v>
      </c>
      <c r="AD256" s="7">
        <v>139.5</v>
      </c>
      <c r="AE256" s="7">
        <v>0</v>
      </c>
      <c r="AF256" s="7">
        <v>0</v>
      </c>
      <c r="AG256" s="7">
        <v>139.5</v>
      </c>
      <c r="AH256" s="7">
        <v>-139.5</v>
      </c>
      <c r="AI256" s="7">
        <v>0</v>
      </c>
      <c r="AJ256" s="8">
        <v>1</v>
      </c>
      <c r="AK256" s="7">
        <v>0</v>
      </c>
      <c r="AL256" s="8">
        <v>0</v>
      </c>
      <c r="AM256" s="9">
        <v>0</v>
      </c>
      <c r="AN256" s="10">
        <f t="shared" si="6"/>
        <v>100</v>
      </c>
    </row>
    <row r="257" spans="1:40" ht="25.5" outlineLevel="6">
      <c r="A257" s="5" t="s">
        <v>353</v>
      </c>
      <c r="B257" s="6" t="s">
        <v>236</v>
      </c>
      <c r="C257" s="6" t="s">
        <v>1</v>
      </c>
      <c r="D257" s="6" t="s">
        <v>1</v>
      </c>
      <c r="E257" s="6"/>
      <c r="F257" s="6"/>
      <c r="G257" s="6"/>
      <c r="H257" s="6"/>
      <c r="I257" s="6"/>
      <c r="J257" s="6"/>
      <c r="K257" s="7">
        <v>0</v>
      </c>
      <c r="L257" s="7">
        <v>1.4</v>
      </c>
      <c r="M257" s="7">
        <v>0</v>
      </c>
      <c r="N257" s="7">
        <v>0</v>
      </c>
      <c r="O257" s="7">
        <v>0</v>
      </c>
      <c r="P257" s="7">
        <v>0</v>
      </c>
      <c r="Q257" s="7">
        <v>0</v>
      </c>
      <c r="R257" s="7">
        <v>0</v>
      </c>
      <c r="S257" s="7">
        <v>0</v>
      </c>
      <c r="T257" s="7">
        <v>0</v>
      </c>
      <c r="U257" s="7">
        <v>0</v>
      </c>
      <c r="V257" s="7">
        <v>0</v>
      </c>
      <c r="W257" s="7">
        <v>0</v>
      </c>
      <c r="X257" s="7">
        <v>0</v>
      </c>
      <c r="Y257" s="7">
        <v>0</v>
      </c>
      <c r="Z257" s="7">
        <v>0</v>
      </c>
      <c r="AA257" s="7">
        <v>0</v>
      </c>
      <c r="AB257" s="7">
        <v>0</v>
      </c>
      <c r="AC257" s="7">
        <v>0</v>
      </c>
      <c r="AD257" s="7">
        <v>1.4</v>
      </c>
      <c r="AE257" s="7">
        <v>0</v>
      </c>
      <c r="AF257" s="7">
        <v>0</v>
      </c>
      <c r="AG257" s="7">
        <v>1.4</v>
      </c>
      <c r="AH257" s="7">
        <v>-1.4</v>
      </c>
      <c r="AI257" s="7">
        <v>0</v>
      </c>
      <c r="AJ257" s="8">
        <v>1</v>
      </c>
      <c r="AK257" s="7">
        <v>0</v>
      </c>
      <c r="AL257" s="8">
        <v>0</v>
      </c>
      <c r="AM257" s="9">
        <v>0</v>
      </c>
      <c r="AN257" s="10">
        <f t="shared" si="6"/>
        <v>100</v>
      </c>
    </row>
    <row r="258" spans="1:40" ht="15" customHeight="1" outlineLevel="5">
      <c r="A258" s="5" t="s">
        <v>354</v>
      </c>
      <c r="B258" s="6" t="s">
        <v>237</v>
      </c>
      <c r="C258" s="6" t="s">
        <v>1</v>
      </c>
      <c r="D258" s="6" t="s">
        <v>1</v>
      </c>
      <c r="E258" s="6"/>
      <c r="F258" s="6"/>
      <c r="G258" s="6"/>
      <c r="H258" s="6"/>
      <c r="I258" s="6"/>
      <c r="J258" s="6"/>
      <c r="K258" s="7">
        <v>0</v>
      </c>
      <c r="L258" s="7">
        <v>2292</v>
      </c>
      <c r="M258" s="7">
        <v>0</v>
      </c>
      <c r="N258" s="7">
        <v>0</v>
      </c>
      <c r="O258" s="7">
        <v>0</v>
      </c>
      <c r="P258" s="7">
        <v>0</v>
      </c>
      <c r="Q258" s="7">
        <v>0</v>
      </c>
      <c r="R258" s="7">
        <v>0</v>
      </c>
      <c r="S258" s="7">
        <v>0</v>
      </c>
      <c r="T258" s="7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1191.8135400000001</v>
      </c>
      <c r="AE258" s="7">
        <v>0</v>
      </c>
      <c r="AF258" s="7">
        <v>0</v>
      </c>
      <c r="AG258" s="7">
        <v>1191.8135400000001</v>
      </c>
      <c r="AH258" s="7">
        <v>-1191.8135400000001</v>
      </c>
      <c r="AI258" s="7">
        <v>0</v>
      </c>
      <c r="AJ258" s="8">
        <v>0.51998845549738215</v>
      </c>
      <c r="AK258" s="7">
        <v>0</v>
      </c>
      <c r="AL258" s="8">
        <v>0</v>
      </c>
      <c r="AM258" s="9">
        <v>0</v>
      </c>
      <c r="AN258" s="10">
        <f t="shared" si="6"/>
        <v>51.998845549738228</v>
      </c>
    </row>
    <row r="259" spans="1:40" ht="25.5" outlineLevel="5">
      <c r="A259" s="5" t="s">
        <v>355</v>
      </c>
      <c r="B259" s="6" t="s">
        <v>238</v>
      </c>
      <c r="C259" s="6" t="s">
        <v>1</v>
      </c>
      <c r="D259" s="6" t="s">
        <v>1</v>
      </c>
      <c r="E259" s="6"/>
      <c r="F259" s="6"/>
      <c r="G259" s="6"/>
      <c r="H259" s="6"/>
      <c r="I259" s="6"/>
      <c r="J259" s="6"/>
      <c r="K259" s="7">
        <v>0</v>
      </c>
      <c r="L259" s="7">
        <v>1082</v>
      </c>
      <c r="M259" s="7">
        <v>0</v>
      </c>
      <c r="N259" s="7">
        <v>0</v>
      </c>
      <c r="O259" s="7">
        <v>0</v>
      </c>
      <c r="P259" s="7">
        <v>0</v>
      </c>
      <c r="Q259" s="7">
        <v>0</v>
      </c>
      <c r="R259" s="7">
        <v>0</v>
      </c>
      <c r="S259" s="7">
        <v>0</v>
      </c>
      <c r="T259" s="7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967.08781999999997</v>
      </c>
      <c r="AE259" s="7">
        <v>0</v>
      </c>
      <c r="AF259" s="7">
        <v>0</v>
      </c>
      <c r="AG259" s="7">
        <v>967.08781999999997</v>
      </c>
      <c r="AH259" s="7">
        <v>-967.08781999999997</v>
      </c>
      <c r="AI259" s="7">
        <v>0</v>
      </c>
      <c r="AJ259" s="8">
        <v>0.89379650646950093</v>
      </c>
      <c r="AK259" s="7">
        <v>0</v>
      </c>
      <c r="AL259" s="8">
        <v>0</v>
      </c>
      <c r="AM259" s="9">
        <v>0</v>
      </c>
      <c r="AN259" s="10">
        <f t="shared" si="6"/>
        <v>89.379650646950097</v>
      </c>
    </row>
    <row r="260" spans="1:40" ht="38.25" outlineLevel="4">
      <c r="A260" s="5" t="s">
        <v>339</v>
      </c>
      <c r="B260" s="16" t="s">
        <v>309</v>
      </c>
      <c r="C260" s="6" t="s">
        <v>1</v>
      </c>
      <c r="D260" s="6" t="s">
        <v>1</v>
      </c>
      <c r="E260" s="6"/>
      <c r="F260" s="6"/>
      <c r="G260" s="6"/>
      <c r="H260" s="6"/>
      <c r="I260" s="6"/>
      <c r="J260" s="6"/>
      <c r="K260" s="7">
        <v>0</v>
      </c>
      <c r="L260" s="7">
        <v>155.4</v>
      </c>
      <c r="M260" s="7">
        <v>0</v>
      </c>
      <c r="N260" s="7">
        <v>0</v>
      </c>
      <c r="O260" s="7">
        <v>0</v>
      </c>
      <c r="P260" s="7">
        <v>0</v>
      </c>
      <c r="Q260" s="7">
        <v>0</v>
      </c>
      <c r="R260" s="7">
        <v>0</v>
      </c>
      <c r="S260" s="7">
        <v>0</v>
      </c>
      <c r="T260" s="7">
        <v>0</v>
      </c>
      <c r="U260" s="7">
        <v>0</v>
      </c>
      <c r="V260" s="7">
        <v>0</v>
      </c>
      <c r="W260" s="7">
        <v>0</v>
      </c>
      <c r="X260" s="7">
        <v>0</v>
      </c>
      <c r="Y260" s="7">
        <v>0</v>
      </c>
      <c r="Z260" s="7">
        <v>0</v>
      </c>
      <c r="AA260" s="7">
        <v>0</v>
      </c>
      <c r="AB260" s="7">
        <v>0</v>
      </c>
      <c r="AC260" s="7">
        <v>0</v>
      </c>
      <c r="AD260" s="7">
        <v>0</v>
      </c>
      <c r="AE260" s="7">
        <v>0</v>
      </c>
      <c r="AF260" s="7">
        <v>0</v>
      </c>
      <c r="AG260" s="7">
        <v>0</v>
      </c>
      <c r="AH260" s="7">
        <v>0</v>
      </c>
      <c r="AI260" s="7">
        <v>0</v>
      </c>
      <c r="AJ260" s="8">
        <v>0</v>
      </c>
      <c r="AK260" s="7">
        <v>0</v>
      </c>
      <c r="AL260" s="8">
        <v>0</v>
      </c>
      <c r="AM260" s="9">
        <v>0</v>
      </c>
      <c r="AN260" s="10">
        <f t="shared" si="6"/>
        <v>0</v>
      </c>
    </row>
    <row r="261" spans="1:40" outlineLevel="5">
      <c r="A261" s="5" t="s">
        <v>356</v>
      </c>
      <c r="B261" s="6" t="s">
        <v>239</v>
      </c>
      <c r="C261" s="6" t="s">
        <v>1</v>
      </c>
      <c r="D261" s="6" t="s">
        <v>1</v>
      </c>
      <c r="E261" s="6"/>
      <c r="F261" s="6"/>
      <c r="G261" s="6"/>
      <c r="H261" s="6"/>
      <c r="I261" s="6"/>
      <c r="J261" s="6"/>
      <c r="K261" s="7">
        <v>0</v>
      </c>
      <c r="L261" s="7">
        <v>155.4</v>
      </c>
      <c r="M261" s="7">
        <v>0</v>
      </c>
      <c r="N261" s="7">
        <v>0</v>
      </c>
      <c r="O261" s="7">
        <v>0</v>
      </c>
      <c r="P261" s="7">
        <v>0</v>
      </c>
      <c r="Q261" s="7">
        <v>0</v>
      </c>
      <c r="R261" s="7">
        <v>0</v>
      </c>
      <c r="S261" s="7">
        <v>0</v>
      </c>
      <c r="T261" s="7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0</v>
      </c>
      <c r="AG261" s="7">
        <v>0</v>
      </c>
      <c r="AH261" s="7">
        <v>0</v>
      </c>
      <c r="AI261" s="7">
        <v>0</v>
      </c>
      <c r="AJ261" s="8">
        <v>0</v>
      </c>
      <c r="AK261" s="7">
        <v>0</v>
      </c>
      <c r="AL261" s="8">
        <v>0</v>
      </c>
      <c r="AM261" s="9">
        <v>0</v>
      </c>
      <c r="AN261" s="10">
        <f t="shared" si="6"/>
        <v>0</v>
      </c>
    </row>
    <row r="262" spans="1:40" ht="25.5" outlineLevel="5">
      <c r="A262" s="5" t="s">
        <v>357</v>
      </c>
      <c r="B262" s="6" t="s">
        <v>240</v>
      </c>
      <c r="C262" s="6" t="s">
        <v>1</v>
      </c>
      <c r="D262" s="6" t="s">
        <v>1</v>
      </c>
      <c r="E262" s="6"/>
      <c r="F262" s="6"/>
      <c r="G262" s="6"/>
      <c r="H262" s="6"/>
      <c r="I262" s="6"/>
      <c r="J262" s="6"/>
      <c r="K262" s="7">
        <v>0</v>
      </c>
      <c r="L262" s="7">
        <v>38.9</v>
      </c>
      <c r="M262" s="7">
        <v>0</v>
      </c>
      <c r="N262" s="7">
        <v>0</v>
      </c>
      <c r="O262" s="7">
        <v>0</v>
      </c>
      <c r="P262" s="7">
        <v>0</v>
      </c>
      <c r="Q262" s="7">
        <v>0</v>
      </c>
      <c r="R262" s="7">
        <v>0</v>
      </c>
      <c r="S262" s="7">
        <v>0</v>
      </c>
      <c r="T262" s="7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0</v>
      </c>
      <c r="AA262" s="7">
        <v>0</v>
      </c>
      <c r="AB262" s="7">
        <v>0</v>
      </c>
      <c r="AC262" s="7">
        <v>0</v>
      </c>
      <c r="AD262" s="7">
        <v>0</v>
      </c>
      <c r="AE262" s="7">
        <v>0</v>
      </c>
      <c r="AF262" s="7">
        <v>0</v>
      </c>
      <c r="AG262" s="7">
        <v>0</v>
      </c>
      <c r="AH262" s="7">
        <v>0</v>
      </c>
      <c r="AI262" s="7">
        <v>0</v>
      </c>
      <c r="AJ262" s="8">
        <v>0</v>
      </c>
      <c r="AK262" s="7">
        <v>0</v>
      </c>
      <c r="AL262" s="8">
        <v>0</v>
      </c>
      <c r="AM262" s="9">
        <v>0</v>
      </c>
      <c r="AN262" s="10">
        <f t="shared" si="6"/>
        <v>0</v>
      </c>
    </row>
    <row r="263" spans="1:40" ht="51">
      <c r="A263" s="17" t="s">
        <v>358</v>
      </c>
      <c r="B263" s="18" t="s">
        <v>241</v>
      </c>
      <c r="C263" s="18" t="s">
        <v>1</v>
      </c>
      <c r="D263" s="18" t="s">
        <v>1</v>
      </c>
      <c r="E263" s="18"/>
      <c r="F263" s="18"/>
      <c r="G263" s="18"/>
      <c r="H263" s="18"/>
      <c r="I263" s="18"/>
      <c r="J263" s="18"/>
      <c r="K263" s="19">
        <v>0</v>
      </c>
      <c r="L263" s="19">
        <v>38486.5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0</v>
      </c>
      <c r="AC263" s="19">
        <v>0</v>
      </c>
      <c r="AD263" s="19">
        <v>32416.400000000001</v>
      </c>
      <c r="AE263" s="19">
        <v>0</v>
      </c>
      <c r="AF263" s="19">
        <v>0</v>
      </c>
      <c r="AG263" s="19">
        <v>32416.398020000001</v>
      </c>
      <c r="AH263" s="19">
        <v>-32416.398020000001</v>
      </c>
      <c r="AI263" s="19">
        <v>0</v>
      </c>
      <c r="AJ263" s="20">
        <v>0.84228036422834252</v>
      </c>
      <c r="AK263" s="19">
        <v>0</v>
      </c>
      <c r="AL263" s="20">
        <v>0</v>
      </c>
      <c r="AM263" s="21">
        <v>0</v>
      </c>
      <c r="AN263" s="22">
        <f t="shared" si="6"/>
        <v>84.227976043547741</v>
      </c>
    </row>
    <row r="264" spans="1:40" ht="25.5" outlineLevel="4">
      <c r="A264" s="5" t="s">
        <v>324</v>
      </c>
      <c r="B264" s="6" t="s">
        <v>242</v>
      </c>
      <c r="C264" s="6" t="s">
        <v>1</v>
      </c>
      <c r="D264" s="6" t="s">
        <v>1</v>
      </c>
      <c r="E264" s="6"/>
      <c r="F264" s="6"/>
      <c r="G264" s="6"/>
      <c r="H264" s="6"/>
      <c r="I264" s="6"/>
      <c r="J264" s="6"/>
      <c r="K264" s="7">
        <v>0</v>
      </c>
      <c r="L264" s="7">
        <v>20366.8</v>
      </c>
      <c r="M264" s="7">
        <v>0</v>
      </c>
      <c r="N264" s="7">
        <v>0</v>
      </c>
      <c r="O264" s="7">
        <v>0</v>
      </c>
      <c r="P264" s="7">
        <v>0</v>
      </c>
      <c r="Q264" s="7">
        <v>0</v>
      </c>
      <c r="R264" s="7">
        <v>0</v>
      </c>
      <c r="S264" s="7">
        <v>0</v>
      </c>
      <c r="T264" s="7">
        <v>0</v>
      </c>
      <c r="U264" s="7">
        <v>0</v>
      </c>
      <c r="V264" s="7">
        <v>0</v>
      </c>
      <c r="W264" s="7">
        <v>0</v>
      </c>
      <c r="X264" s="7">
        <v>0</v>
      </c>
      <c r="Y264" s="7">
        <v>0</v>
      </c>
      <c r="Z264" s="7">
        <v>0</v>
      </c>
      <c r="AA264" s="7">
        <v>0</v>
      </c>
      <c r="AB264" s="7">
        <v>0</v>
      </c>
      <c r="AC264" s="7">
        <v>0</v>
      </c>
      <c r="AD264" s="7">
        <v>18450.666440000001</v>
      </c>
      <c r="AE264" s="7">
        <v>0</v>
      </c>
      <c r="AF264" s="7">
        <v>0</v>
      </c>
      <c r="AG264" s="7">
        <v>18450.666440000001</v>
      </c>
      <c r="AH264" s="7">
        <v>-18450.666440000001</v>
      </c>
      <c r="AI264" s="7">
        <v>0</v>
      </c>
      <c r="AJ264" s="8">
        <v>0.90591877172653534</v>
      </c>
      <c r="AK264" s="7">
        <v>0</v>
      </c>
      <c r="AL264" s="8">
        <v>0</v>
      </c>
      <c r="AM264" s="9">
        <v>0</v>
      </c>
      <c r="AN264" s="10">
        <f t="shared" si="6"/>
        <v>90.59187717265354</v>
      </c>
    </row>
    <row r="265" spans="1:40" outlineLevel="5">
      <c r="A265" s="5" t="s">
        <v>359</v>
      </c>
      <c r="B265" s="6" t="s">
        <v>243</v>
      </c>
      <c r="C265" s="6" t="s">
        <v>1</v>
      </c>
      <c r="D265" s="6" t="s">
        <v>1</v>
      </c>
      <c r="E265" s="6"/>
      <c r="F265" s="6"/>
      <c r="G265" s="6"/>
      <c r="H265" s="6"/>
      <c r="I265" s="6"/>
      <c r="J265" s="6"/>
      <c r="K265" s="7">
        <v>0</v>
      </c>
      <c r="L265" s="7">
        <v>1674.6</v>
      </c>
      <c r="M265" s="7">
        <v>0</v>
      </c>
      <c r="N265" s="7">
        <v>0</v>
      </c>
      <c r="O265" s="7">
        <v>0</v>
      </c>
      <c r="P265" s="7">
        <v>0</v>
      </c>
      <c r="Q265" s="7">
        <v>0</v>
      </c>
      <c r="R265" s="7">
        <v>0</v>
      </c>
      <c r="S265" s="7">
        <v>0</v>
      </c>
      <c r="T265" s="7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1496.8214399999999</v>
      </c>
      <c r="AE265" s="7">
        <v>0</v>
      </c>
      <c r="AF265" s="7">
        <v>0</v>
      </c>
      <c r="AG265" s="7">
        <v>1496.8214399999999</v>
      </c>
      <c r="AH265" s="7">
        <v>-1496.8214399999999</v>
      </c>
      <c r="AI265" s="7">
        <v>0</v>
      </c>
      <c r="AJ265" s="8">
        <v>0.89383819419562882</v>
      </c>
      <c r="AK265" s="7">
        <v>0</v>
      </c>
      <c r="AL265" s="8">
        <v>0</v>
      </c>
      <c r="AM265" s="9">
        <v>0</v>
      </c>
      <c r="AN265" s="10">
        <f t="shared" si="6"/>
        <v>89.383819419562883</v>
      </c>
    </row>
    <row r="266" spans="1:40" outlineLevel="5">
      <c r="A266" s="5" t="s">
        <v>330</v>
      </c>
      <c r="B266" s="6" t="s">
        <v>244</v>
      </c>
      <c r="C266" s="6" t="s">
        <v>1</v>
      </c>
      <c r="D266" s="6" t="s">
        <v>1</v>
      </c>
      <c r="E266" s="6"/>
      <c r="F266" s="6"/>
      <c r="G266" s="6"/>
      <c r="H266" s="6"/>
      <c r="I266" s="6"/>
      <c r="J266" s="6"/>
      <c r="K266" s="7">
        <v>0</v>
      </c>
      <c r="L266" s="7">
        <v>18692.2</v>
      </c>
      <c r="M266" s="7">
        <v>0</v>
      </c>
      <c r="N266" s="7">
        <v>0</v>
      </c>
      <c r="O266" s="7">
        <v>0</v>
      </c>
      <c r="P266" s="7">
        <v>0</v>
      </c>
      <c r="Q266" s="7">
        <v>0</v>
      </c>
      <c r="R266" s="7">
        <v>0</v>
      </c>
      <c r="S266" s="7">
        <v>0</v>
      </c>
      <c r="T266" s="7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16953.845000000001</v>
      </c>
      <c r="AE266" s="7">
        <v>0</v>
      </c>
      <c r="AF266" s="7">
        <v>0</v>
      </c>
      <c r="AG266" s="7">
        <v>16953.845000000001</v>
      </c>
      <c r="AH266" s="7">
        <v>-16953.845000000001</v>
      </c>
      <c r="AI266" s="7">
        <v>0</v>
      </c>
      <c r="AJ266" s="8">
        <v>0.90700104856571195</v>
      </c>
      <c r="AK266" s="7">
        <v>0</v>
      </c>
      <c r="AL266" s="8">
        <v>0</v>
      </c>
      <c r="AM266" s="9">
        <v>0</v>
      </c>
      <c r="AN266" s="10">
        <f t="shared" si="6"/>
        <v>90.700104856571201</v>
      </c>
    </row>
    <row r="267" spans="1:40" ht="15.75" customHeight="1" outlineLevel="4">
      <c r="A267" s="5" t="s">
        <v>360</v>
      </c>
      <c r="B267" s="6" t="s">
        <v>245</v>
      </c>
      <c r="C267" s="6" t="s">
        <v>1</v>
      </c>
      <c r="D267" s="6" t="s">
        <v>1</v>
      </c>
      <c r="E267" s="6"/>
      <c r="F267" s="6"/>
      <c r="G267" s="6"/>
      <c r="H267" s="6"/>
      <c r="I267" s="6"/>
      <c r="J267" s="6"/>
      <c r="K267" s="7">
        <v>0</v>
      </c>
      <c r="L267" s="7">
        <f>L268+L269+L270+L271</f>
        <v>13858.494760000001</v>
      </c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  <c r="AB267" s="7"/>
      <c r="AC267" s="7"/>
      <c r="AD267" s="7">
        <f>AD268+AD269+AD270+AD271</f>
        <v>10883.431359999999</v>
      </c>
      <c r="AE267" s="7">
        <v>0</v>
      </c>
      <c r="AF267" s="7">
        <v>0</v>
      </c>
      <c r="AG267" s="7">
        <v>9959.9765700000007</v>
      </c>
      <c r="AH267" s="7">
        <v>-9959.9765700000007</v>
      </c>
      <c r="AI267" s="7">
        <v>0</v>
      </c>
      <c r="AJ267" s="8">
        <v>0.78801056214498677</v>
      </c>
      <c r="AK267" s="7">
        <v>0</v>
      </c>
      <c r="AL267" s="8">
        <v>0</v>
      </c>
      <c r="AM267" s="9">
        <v>0</v>
      </c>
      <c r="AN267" s="10">
        <f t="shared" si="6"/>
        <v>78.532564672268919</v>
      </c>
    </row>
    <row r="268" spans="1:40" ht="25.5" outlineLevel="6">
      <c r="A268" s="5" t="s">
        <v>361</v>
      </c>
      <c r="B268" s="6" t="s">
        <v>246</v>
      </c>
      <c r="C268" s="6" t="s">
        <v>1</v>
      </c>
      <c r="D268" s="6" t="s">
        <v>1</v>
      </c>
      <c r="E268" s="6"/>
      <c r="F268" s="6"/>
      <c r="G268" s="6"/>
      <c r="H268" s="6"/>
      <c r="I268" s="6"/>
      <c r="J268" s="6"/>
      <c r="K268" s="7">
        <v>0</v>
      </c>
      <c r="L268" s="7">
        <v>11725.19476</v>
      </c>
      <c r="M268" s="7">
        <v>0</v>
      </c>
      <c r="N268" s="7">
        <v>0</v>
      </c>
      <c r="O268" s="7">
        <v>0</v>
      </c>
      <c r="P268" s="7">
        <v>0</v>
      </c>
      <c r="Q268" s="7">
        <v>0</v>
      </c>
      <c r="R268" s="7">
        <v>0</v>
      </c>
      <c r="S268" s="7">
        <v>0</v>
      </c>
      <c r="T268" s="7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9118.1485699999994</v>
      </c>
      <c r="AE268" s="7">
        <v>0</v>
      </c>
      <c r="AF268" s="7">
        <v>0</v>
      </c>
      <c r="AG268" s="7">
        <v>9118.1485699999994</v>
      </c>
      <c r="AH268" s="7">
        <v>-9118.1485699999994</v>
      </c>
      <c r="AI268" s="7">
        <v>0</v>
      </c>
      <c r="AJ268" s="8">
        <v>0.77765433808452999</v>
      </c>
      <c r="AK268" s="7">
        <v>0</v>
      </c>
      <c r="AL268" s="8">
        <v>0</v>
      </c>
      <c r="AM268" s="9">
        <v>0</v>
      </c>
      <c r="AN268" s="10">
        <f t="shared" si="6"/>
        <v>77.765433808452997</v>
      </c>
    </row>
    <row r="269" spans="1:40" ht="25.5" outlineLevel="6">
      <c r="A269" s="5" t="s">
        <v>352</v>
      </c>
      <c r="B269" s="6" t="s">
        <v>247</v>
      </c>
      <c r="C269" s="6" t="s">
        <v>1</v>
      </c>
      <c r="D269" s="6" t="s">
        <v>1</v>
      </c>
      <c r="E269" s="6"/>
      <c r="F269" s="6"/>
      <c r="G269" s="6"/>
      <c r="H269" s="6"/>
      <c r="I269" s="6"/>
      <c r="J269" s="6"/>
      <c r="K269" s="7">
        <v>0</v>
      </c>
      <c r="L269" s="7">
        <v>904.2</v>
      </c>
      <c r="M269" s="7">
        <v>0</v>
      </c>
      <c r="N269" s="7">
        <v>0</v>
      </c>
      <c r="O269" s="7">
        <v>0</v>
      </c>
      <c r="P269" s="7">
        <v>0</v>
      </c>
      <c r="Q269" s="7">
        <v>0</v>
      </c>
      <c r="R269" s="7">
        <v>0</v>
      </c>
      <c r="S269" s="7">
        <v>0</v>
      </c>
      <c r="T269" s="7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841.82799999999997</v>
      </c>
      <c r="AE269" s="7">
        <v>0</v>
      </c>
      <c r="AF269" s="7">
        <v>0</v>
      </c>
      <c r="AG269" s="7">
        <v>841.82799999999997</v>
      </c>
      <c r="AH269" s="7">
        <v>-841.82799999999997</v>
      </c>
      <c r="AI269" s="7">
        <v>0</v>
      </c>
      <c r="AJ269" s="8">
        <v>0.9310196859101969</v>
      </c>
      <c r="AK269" s="7">
        <v>0</v>
      </c>
      <c r="AL269" s="8">
        <v>0</v>
      </c>
      <c r="AM269" s="9">
        <v>0</v>
      </c>
      <c r="AN269" s="10">
        <f t="shared" si="6"/>
        <v>93.101968591019684</v>
      </c>
    </row>
    <row r="270" spans="1:40" ht="25.5" outlineLevel="6">
      <c r="A270" s="5" t="s">
        <v>353</v>
      </c>
      <c r="B270" s="6" t="s">
        <v>248</v>
      </c>
      <c r="C270" s="6" t="s">
        <v>1</v>
      </c>
      <c r="D270" s="6" t="s">
        <v>1</v>
      </c>
      <c r="E270" s="6"/>
      <c r="F270" s="6"/>
      <c r="G270" s="6"/>
      <c r="H270" s="6"/>
      <c r="I270" s="6"/>
      <c r="J270" s="6"/>
      <c r="K270" s="7">
        <v>0</v>
      </c>
      <c r="L270" s="7">
        <v>10</v>
      </c>
      <c r="M270" s="7">
        <v>0</v>
      </c>
      <c r="N270" s="7">
        <v>0</v>
      </c>
      <c r="O270" s="7">
        <v>0</v>
      </c>
      <c r="P270" s="7">
        <v>0</v>
      </c>
      <c r="Q270" s="7">
        <v>0</v>
      </c>
      <c r="R270" s="7">
        <v>0</v>
      </c>
      <c r="S270" s="7">
        <v>0</v>
      </c>
      <c r="T270" s="7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8">
        <v>0</v>
      </c>
      <c r="AK270" s="7">
        <v>0</v>
      </c>
      <c r="AL270" s="8">
        <v>0</v>
      </c>
      <c r="AM270" s="9">
        <v>0</v>
      </c>
      <c r="AN270" s="10">
        <f t="shared" si="6"/>
        <v>0</v>
      </c>
    </row>
    <row r="271" spans="1:40" outlineLevel="5">
      <c r="A271" s="5" t="s">
        <v>362</v>
      </c>
      <c r="B271" s="6" t="s">
        <v>249</v>
      </c>
      <c r="C271" s="6" t="s">
        <v>1</v>
      </c>
      <c r="D271" s="6" t="s">
        <v>1</v>
      </c>
      <c r="E271" s="6"/>
      <c r="F271" s="6"/>
      <c r="G271" s="6"/>
      <c r="H271" s="6"/>
      <c r="I271" s="6"/>
      <c r="J271" s="6"/>
      <c r="K271" s="7">
        <v>0</v>
      </c>
      <c r="L271" s="7">
        <v>1219.0999999999999</v>
      </c>
      <c r="M271" s="7">
        <v>0</v>
      </c>
      <c r="N271" s="7">
        <v>0</v>
      </c>
      <c r="O271" s="7">
        <v>0</v>
      </c>
      <c r="P271" s="7">
        <v>0</v>
      </c>
      <c r="Q271" s="7">
        <v>0</v>
      </c>
      <c r="R271" s="7">
        <v>0</v>
      </c>
      <c r="S271" s="7">
        <v>0</v>
      </c>
      <c r="T271" s="7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923.45479</v>
      </c>
      <c r="AE271" s="7">
        <v>0</v>
      </c>
      <c r="AF271" s="7">
        <v>0</v>
      </c>
      <c r="AG271" s="7">
        <v>923.45479</v>
      </c>
      <c r="AH271" s="7">
        <v>-923.45479</v>
      </c>
      <c r="AI271" s="7">
        <v>0</v>
      </c>
      <c r="AJ271" s="8">
        <v>0.75748895906816505</v>
      </c>
      <c r="AK271" s="7">
        <v>0</v>
      </c>
      <c r="AL271" s="8">
        <v>0</v>
      </c>
      <c r="AM271" s="9">
        <v>0</v>
      </c>
      <c r="AN271" s="10">
        <f t="shared" si="6"/>
        <v>75.7488959068165</v>
      </c>
    </row>
    <row r="272" spans="1:40" outlineLevel="4">
      <c r="A272" s="5" t="s">
        <v>363</v>
      </c>
      <c r="B272" s="6" t="s">
        <v>250</v>
      </c>
      <c r="C272" s="6" t="s">
        <v>1</v>
      </c>
      <c r="D272" s="6" t="s">
        <v>1</v>
      </c>
      <c r="E272" s="6"/>
      <c r="F272" s="6"/>
      <c r="G272" s="6"/>
      <c r="H272" s="6"/>
      <c r="I272" s="6"/>
      <c r="J272" s="6"/>
      <c r="K272" s="7">
        <v>0</v>
      </c>
      <c r="L272" s="7">
        <v>2750</v>
      </c>
      <c r="M272" s="7">
        <v>0</v>
      </c>
      <c r="N272" s="7">
        <v>0</v>
      </c>
      <c r="O272" s="7">
        <v>0</v>
      </c>
      <c r="P272" s="7">
        <v>0</v>
      </c>
      <c r="Q272" s="7">
        <v>0</v>
      </c>
      <c r="R272" s="7">
        <v>0</v>
      </c>
      <c r="S272" s="7">
        <v>0</v>
      </c>
      <c r="T272" s="7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2084.5691700000002</v>
      </c>
      <c r="AE272" s="7">
        <v>0</v>
      </c>
      <c r="AF272" s="7">
        <v>0</v>
      </c>
      <c r="AG272" s="7">
        <v>2084.5691700000002</v>
      </c>
      <c r="AH272" s="7">
        <v>-2084.5691700000002</v>
      </c>
      <c r="AI272" s="7">
        <v>0</v>
      </c>
      <c r="AJ272" s="8">
        <v>0.75802515272727278</v>
      </c>
      <c r="AK272" s="7">
        <v>0</v>
      </c>
      <c r="AL272" s="8">
        <v>0</v>
      </c>
      <c r="AM272" s="9">
        <v>0</v>
      </c>
      <c r="AN272" s="10">
        <f t="shared" si="6"/>
        <v>75.802515272727277</v>
      </c>
    </row>
    <row r="273" spans="1:40" outlineLevel="4">
      <c r="A273" s="5" t="s">
        <v>315</v>
      </c>
      <c r="B273" s="16" t="s">
        <v>310</v>
      </c>
      <c r="C273" s="6" t="s">
        <v>1</v>
      </c>
      <c r="D273" s="6" t="s">
        <v>1</v>
      </c>
      <c r="E273" s="6"/>
      <c r="F273" s="6"/>
      <c r="G273" s="6"/>
      <c r="H273" s="6"/>
      <c r="I273" s="6"/>
      <c r="J273" s="6"/>
      <c r="K273" s="7">
        <v>0</v>
      </c>
      <c r="L273" s="7">
        <v>200</v>
      </c>
      <c r="M273" s="7">
        <v>0</v>
      </c>
      <c r="N273" s="7">
        <v>0</v>
      </c>
      <c r="O273" s="7">
        <v>0</v>
      </c>
      <c r="P273" s="7">
        <v>0</v>
      </c>
      <c r="Q273" s="7">
        <v>0</v>
      </c>
      <c r="R273" s="7">
        <v>0</v>
      </c>
      <c r="S273" s="7">
        <v>0</v>
      </c>
      <c r="T273" s="7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8">
        <v>0</v>
      </c>
      <c r="AK273" s="7">
        <v>0</v>
      </c>
      <c r="AL273" s="8">
        <v>0</v>
      </c>
      <c r="AM273" s="9">
        <v>0</v>
      </c>
      <c r="AN273" s="10">
        <f t="shared" si="6"/>
        <v>0</v>
      </c>
    </row>
    <row r="274" spans="1:40" ht="18" customHeight="1" outlineLevel="5">
      <c r="A274" s="5" t="s">
        <v>364</v>
      </c>
      <c r="B274" s="6" t="s">
        <v>251</v>
      </c>
      <c r="C274" s="6" t="s">
        <v>1</v>
      </c>
      <c r="D274" s="6" t="s">
        <v>1</v>
      </c>
      <c r="E274" s="6"/>
      <c r="F274" s="6"/>
      <c r="G274" s="6"/>
      <c r="H274" s="6"/>
      <c r="I274" s="6"/>
      <c r="J274" s="6"/>
      <c r="K274" s="7">
        <v>0</v>
      </c>
      <c r="L274" s="7">
        <v>200</v>
      </c>
      <c r="M274" s="7">
        <v>0</v>
      </c>
      <c r="N274" s="7">
        <v>0</v>
      </c>
      <c r="O274" s="7">
        <v>0</v>
      </c>
      <c r="P274" s="7">
        <v>0</v>
      </c>
      <c r="Q274" s="7">
        <v>0</v>
      </c>
      <c r="R274" s="7">
        <v>0</v>
      </c>
      <c r="S274" s="7">
        <v>0</v>
      </c>
      <c r="T274" s="7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8">
        <v>0</v>
      </c>
      <c r="AK274" s="7">
        <v>0</v>
      </c>
      <c r="AL274" s="8">
        <v>0</v>
      </c>
      <c r="AM274" s="9">
        <v>0</v>
      </c>
      <c r="AN274" s="10">
        <f t="shared" si="6"/>
        <v>0</v>
      </c>
    </row>
    <row r="275" spans="1:40" outlineLevel="4">
      <c r="A275" s="5" t="s">
        <v>296</v>
      </c>
      <c r="B275" s="6" t="s">
        <v>252</v>
      </c>
      <c r="C275" s="6" t="s">
        <v>1</v>
      </c>
      <c r="D275" s="6" t="s">
        <v>1</v>
      </c>
      <c r="E275" s="6"/>
      <c r="F275" s="6"/>
      <c r="G275" s="6"/>
      <c r="H275" s="6"/>
      <c r="I275" s="6"/>
      <c r="J275" s="6"/>
      <c r="K275" s="7">
        <v>0</v>
      </c>
      <c r="L275" s="7">
        <v>856.96529999999996</v>
      </c>
      <c r="M275" s="7">
        <v>0</v>
      </c>
      <c r="N275" s="7">
        <v>0</v>
      </c>
      <c r="O275" s="7">
        <v>0</v>
      </c>
      <c r="P275" s="7">
        <v>0</v>
      </c>
      <c r="Q275" s="7">
        <v>0</v>
      </c>
      <c r="R275" s="7">
        <v>0</v>
      </c>
      <c r="S275" s="7">
        <v>0</v>
      </c>
      <c r="T275" s="7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671.91722000000004</v>
      </c>
      <c r="AE275" s="7">
        <v>0</v>
      </c>
      <c r="AF275" s="7">
        <v>0</v>
      </c>
      <c r="AG275" s="7">
        <v>671.91722000000004</v>
      </c>
      <c r="AH275" s="7">
        <v>-671.91722000000004</v>
      </c>
      <c r="AI275" s="7">
        <v>0</v>
      </c>
      <c r="AJ275" s="8">
        <v>0.78406584257262224</v>
      </c>
      <c r="AK275" s="7">
        <v>0</v>
      </c>
      <c r="AL275" s="8">
        <v>0</v>
      </c>
      <c r="AM275" s="9">
        <v>0</v>
      </c>
      <c r="AN275" s="10">
        <f t="shared" si="6"/>
        <v>78.406584257262239</v>
      </c>
    </row>
    <row r="276" spans="1:40" ht="38.25" outlineLevel="5">
      <c r="A276" s="5" t="s">
        <v>365</v>
      </c>
      <c r="B276" s="6" t="s">
        <v>253</v>
      </c>
      <c r="C276" s="6" t="s">
        <v>1</v>
      </c>
      <c r="D276" s="6" t="s">
        <v>1</v>
      </c>
      <c r="E276" s="6"/>
      <c r="F276" s="6"/>
      <c r="G276" s="6"/>
      <c r="H276" s="6"/>
      <c r="I276" s="6"/>
      <c r="J276" s="6"/>
      <c r="K276" s="7">
        <v>0</v>
      </c>
      <c r="L276" s="7">
        <v>210</v>
      </c>
      <c r="M276" s="7">
        <v>0</v>
      </c>
      <c r="N276" s="7">
        <v>0</v>
      </c>
      <c r="O276" s="7">
        <v>0</v>
      </c>
      <c r="P276" s="7">
        <v>0</v>
      </c>
      <c r="Q276" s="7">
        <v>0</v>
      </c>
      <c r="R276" s="7">
        <v>0</v>
      </c>
      <c r="S276" s="7">
        <v>0</v>
      </c>
      <c r="T276" s="7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115.33799999999999</v>
      </c>
      <c r="AE276" s="7">
        <v>0</v>
      </c>
      <c r="AF276" s="7">
        <v>0</v>
      </c>
      <c r="AG276" s="7">
        <v>115.33799999999999</v>
      </c>
      <c r="AH276" s="7">
        <v>-115.33799999999999</v>
      </c>
      <c r="AI276" s="7">
        <v>0</v>
      </c>
      <c r="AJ276" s="8">
        <v>0.5492285714285714</v>
      </c>
      <c r="AK276" s="7">
        <v>0</v>
      </c>
      <c r="AL276" s="8">
        <v>0</v>
      </c>
      <c r="AM276" s="9">
        <v>0</v>
      </c>
      <c r="AN276" s="10">
        <f t="shared" si="6"/>
        <v>54.92285714285714</v>
      </c>
    </row>
    <row r="277" spans="1:40" ht="25.5" outlineLevel="5">
      <c r="A277" s="5" t="s">
        <v>366</v>
      </c>
      <c r="B277" s="6" t="s">
        <v>254</v>
      </c>
      <c r="C277" s="6" t="s">
        <v>1</v>
      </c>
      <c r="D277" s="6" t="s">
        <v>1</v>
      </c>
      <c r="E277" s="6"/>
      <c r="F277" s="6"/>
      <c r="G277" s="6"/>
      <c r="H277" s="6"/>
      <c r="I277" s="6"/>
      <c r="J277" s="6"/>
      <c r="K277" s="7">
        <v>0</v>
      </c>
      <c r="L277" s="7">
        <v>54</v>
      </c>
      <c r="M277" s="7">
        <v>0</v>
      </c>
      <c r="N277" s="7">
        <v>0</v>
      </c>
      <c r="O277" s="7">
        <v>0</v>
      </c>
      <c r="P277" s="7">
        <v>0</v>
      </c>
      <c r="Q277" s="7">
        <v>0</v>
      </c>
      <c r="R277" s="7">
        <v>0</v>
      </c>
      <c r="S277" s="7">
        <v>0</v>
      </c>
      <c r="T277" s="7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52.463999999999999</v>
      </c>
      <c r="AE277" s="7">
        <v>0</v>
      </c>
      <c r="AF277" s="7">
        <v>0</v>
      </c>
      <c r="AG277" s="7">
        <v>52.463999999999999</v>
      </c>
      <c r="AH277" s="7">
        <v>-52.463999999999999</v>
      </c>
      <c r="AI277" s="7">
        <v>0</v>
      </c>
      <c r="AJ277" s="8">
        <v>0.97155555555555551</v>
      </c>
      <c r="AK277" s="7">
        <v>0</v>
      </c>
      <c r="AL277" s="8">
        <v>0</v>
      </c>
      <c r="AM277" s="9">
        <v>0</v>
      </c>
      <c r="AN277" s="10">
        <f t="shared" si="6"/>
        <v>97.155555555555551</v>
      </c>
    </row>
    <row r="278" spans="1:40" outlineLevel="5">
      <c r="A278" s="5" t="s">
        <v>367</v>
      </c>
      <c r="B278" s="6" t="s">
        <v>255</v>
      </c>
      <c r="C278" s="6" t="s">
        <v>1</v>
      </c>
      <c r="D278" s="6" t="s">
        <v>1</v>
      </c>
      <c r="E278" s="6"/>
      <c r="F278" s="6"/>
      <c r="G278" s="6"/>
      <c r="H278" s="6"/>
      <c r="I278" s="6"/>
      <c r="J278" s="6"/>
      <c r="K278" s="7">
        <v>0</v>
      </c>
      <c r="L278" s="7">
        <v>250.96530000000001</v>
      </c>
      <c r="M278" s="7">
        <v>0</v>
      </c>
      <c r="N278" s="7">
        <v>0</v>
      </c>
      <c r="O278" s="7">
        <v>0</v>
      </c>
      <c r="P278" s="7">
        <v>0</v>
      </c>
      <c r="Q278" s="7">
        <v>0</v>
      </c>
      <c r="R278" s="7">
        <v>0</v>
      </c>
      <c r="S278" s="7">
        <v>0</v>
      </c>
      <c r="T278" s="7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162.46199999999999</v>
      </c>
      <c r="AE278" s="7">
        <v>0</v>
      </c>
      <c r="AF278" s="7">
        <v>0</v>
      </c>
      <c r="AG278" s="7">
        <v>162.46199999999999</v>
      </c>
      <c r="AH278" s="7">
        <v>-162.46199999999999</v>
      </c>
      <c r="AI278" s="7">
        <v>0</v>
      </c>
      <c r="AJ278" s="8">
        <v>0.6473484581334551</v>
      </c>
      <c r="AK278" s="7">
        <v>0</v>
      </c>
      <c r="AL278" s="8">
        <v>0</v>
      </c>
      <c r="AM278" s="9">
        <v>0</v>
      </c>
      <c r="AN278" s="10">
        <f t="shared" si="6"/>
        <v>64.734845813345501</v>
      </c>
    </row>
    <row r="279" spans="1:40" ht="25.5" outlineLevel="5">
      <c r="A279" s="5" t="s">
        <v>347</v>
      </c>
      <c r="B279" s="6" t="s">
        <v>256</v>
      </c>
      <c r="C279" s="6" t="s">
        <v>1</v>
      </c>
      <c r="D279" s="6" t="s">
        <v>1</v>
      </c>
      <c r="E279" s="6"/>
      <c r="F279" s="6"/>
      <c r="G279" s="6"/>
      <c r="H279" s="6"/>
      <c r="I279" s="6"/>
      <c r="J279" s="6"/>
      <c r="K279" s="7">
        <v>0</v>
      </c>
      <c r="L279" s="7">
        <v>342</v>
      </c>
      <c r="M279" s="7">
        <v>0</v>
      </c>
      <c r="N279" s="7">
        <v>0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341.65321999999998</v>
      </c>
      <c r="AE279" s="7">
        <v>0</v>
      </c>
      <c r="AF279" s="7">
        <v>0</v>
      </c>
      <c r="AG279" s="7">
        <v>341.65321999999998</v>
      </c>
      <c r="AH279" s="7">
        <v>-341.65321999999998</v>
      </c>
      <c r="AI279" s="7">
        <v>0</v>
      </c>
      <c r="AJ279" s="8">
        <v>0.99898602339181286</v>
      </c>
      <c r="AK279" s="7">
        <v>0</v>
      </c>
      <c r="AL279" s="8">
        <v>0</v>
      </c>
      <c r="AM279" s="9">
        <v>0</v>
      </c>
      <c r="AN279" s="10">
        <f t="shared" si="6"/>
        <v>99.898602339181281</v>
      </c>
    </row>
    <row r="280" spans="1:40" outlineLevel="4">
      <c r="A280" s="5" t="s">
        <v>368</v>
      </c>
      <c r="B280" s="6" t="s">
        <v>257</v>
      </c>
      <c r="C280" s="6" t="s">
        <v>1</v>
      </c>
      <c r="D280" s="6" t="s">
        <v>1</v>
      </c>
      <c r="E280" s="6"/>
      <c r="F280" s="6"/>
      <c r="G280" s="6"/>
      <c r="H280" s="6"/>
      <c r="I280" s="6"/>
      <c r="J280" s="6"/>
      <c r="K280" s="7">
        <v>0</v>
      </c>
      <c r="L280" s="7">
        <v>200</v>
      </c>
      <c r="M280" s="7">
        <v>0</v>
      </c>
      <c r="N280" s="7">
        <v>0</v>
      </c>
      <c r="O280" s="7">
        <v>0</v>
      </c>
      <c r="P280" s="7">
        <v>0</v>
      </c>
      <c r="Q280" s="7">
        <v>0</v>
      </c>
      <c r="R280" s="7">
        <v>0</v>
      </c>
      <c r="S280" s="7">
        <v>0</v>
      </c>
      <c r="T280" s="7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198.73199</v>
      </c>
      <c r="AE280" s="7">
        <v>0</v>
      </c>
      <c r="AF280" s="7">
        <v>0</v>
      </c>
      <c r="AG280" s="7">
        <v>198.73199</v>
      </c>
      <c r="AH280" s="7">
        <v>-198.73199</v>
      </c>
      <c r="AI280" s="7">
        <v>0</v>
      </c>
      <c r="AJ280" s="8">
        <v>0.99365994999999996</v>
      </c>
      <c r="AK280" s="7">
        <v>0</v>
      </c>
      <c r="AL280" s="8">
        <v>0</v>
      </c>
      <c r="AM280" s="9">
        <v>0</v>
      </c>
      <c r="AN280" s="10">
        <f t="shared" ref="AN280:AN309" si="7">AD280/L280*100</f>
        <v>99.365994999999998</v>
      </c>
    </row>
    <row r="281" spans="1:40" ht="25.5" outlineLevel="4">
      <c r="A281" s="5" t="s">
        <v>369</v>
      </c>
      <c r="B281" s="6" t="s">
        <v>258</v>
      </c>
      <c r="C281" s="6" t="s">
        <v>1</v>
      </c>
      <c r="D281" s="6" t="s">
        <v>1</v>
      </c>
      <c r="E281" s="6"/>
      <c r="F281" s="6"/>
      <c r="G281" s="6"/>
      <c r="H281" s="6"/>
      <c r="I281" s="6"/>
      <c r="J281" s="6"/>
      <c r="K281" s="7">
        <v>0</v>
      </c>
      <c r="L281" s="7">
        <v>45</v>
      </c>
      <c r="M281" s="7">
        <v>0</v>
      </c>
      <c r="N281" s="7">
        <v>0</v>
      </c>
      <c r="O281" s="7">
        <v>0</v>
      </c>
      <c r="P281" s="7">
        <v>0</v>
      </c>
      <c r="Q281" s="7">
        <v>0</v>
      </c>
      <c r="R281" s="7">
        <v>0</v>
      </c>
      <c r="S281" s="7">
        <v>0</v>
      </c>
      <c r="T281" s="7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44.676000000000002</v>
      </c>
      <c r="AE281" s="7">
        <v>0</v>
      </c>
      <c r="AF281" s="7">
        <v>0</v>
      </c>
      <c r="AG281" s="7">
        <v>44.676000000000002</v>
      </c>
      <c r="AH281" s="7">
        <v>-44.676000000000002</v>
      </c>
      <c r="AI281" s="7">
        <v>0</v>
      </c>
      <c r="AJ281" s="8">
        <v>0.99280000000000002</v>
      </c>
      <c r="AK281" s="7">
        <v>0</v>
      </c>
      <c r="AL281" s="8">
        <v>0</v>
      </c>
      <c r="AM281" s="9">
        <v>0</v>
      </c>
      <c r="AN281" s="10">
        <f t="shared" si="7"/>
        <v>99.28</v>
      </c>
    </row>
    <row r="282" spans="1:40" ht="38.25" outlineLevel="4">
      <c r="A282" s="5" t="s">
        <v>339</v>
      </c>
      <c r="B282" s="16" t="s">
        <v>311</v>
      </c>
      <c r="C282" s="6" t="s">
        <v>1</v>
      </c>
      <c r="D282" s="6" t="s">
        <v>1</v>
      </c>
      <c r="E282" s="6"/>
      <c r="F282" s="6"/>
      <c r="G282" s="6"/>
      <c r="H282" s="6"/>
      <c r="I282" s="6"/>
      <c r="J282" s="6"/>
      <c r="K282" s="7">
        <v>0</v>
      </c>
      <c r="L282" s="7">
        <v>98.51</v>
      </c>
      <c r="M282" s="7">
        <v>0</v>
      </c>
      <c r="N282" s="7">
        <v>0</v>
      </c>
      <c r="O282" s="7">
        <v>0</v>
      </c>
      <c r="P282" s="7">
        <v>0</v>
      </c>
      <c r="Q282" s="7">
        <v>0</v>
      </c>
      <c r="R282" s="7">
        <v>0</v>
      </c>
      <c r="S282" s="7">
        <v>0</v>
      </c>
      <c r="T282" s="7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32.570999999999998</v>
      </c>
      <c r="AE282" s="7">
        <v>0</v>
      </c>
      <c r="AF282" s="7">
        <v>0</v>
      </c>
      <c r="AG282" s="7">
        <v>32.570999999999998</v>
      </c>
      <c r="AH282" s="7">
        <v>-32.570999999999998</v>
      </c>
      <c r="AI282" s="7">
        <v>0</v>
      </c>
      <c r="AJ282" s="8">
        <v>0.33063648360572528</v>
      </c>
      <c r="AK282" s="7">
        <v>0</v>
      </c>
      <c r="AL282" s="8">
        <v>0</v>
      </c>
      <c r="AM282" s="9">
        <v>0</v>
      </c>
      <c r="AN282" s="10">
        <f t="shared" si="7"/>
        <v>33.063648360572529</v>
      </c>
    </row>
    <row r="283" spans="1:40" ht="25.5" outlineLevel="5">
      <c r="A283" s="5" t="s">
        <v>370</v>
      </c>
      <c r="B283" s="6" t="s">
        <v>259</v>
      </c>
      <c r="C283" s="6" t="s">
        <v>1</v>
      </c>
      <c r="D283" s="6" t="s">
        <v>1</v>
      </c>
      <c r="E283" s="6"/>
      <c r="F283" s="6"/>
      <c r="G283" s="6"/>
      <c r="H283" s="6"/>
      <c r="I283" s="6"/>
      <c r="J283" s="6"/>
      <c r="K283" s="7">
        <v>0</v>
      </c>
      <c r="L283" s="7">
        <v>98.51</v>
      </c>
      <c r="M283" s="7">
        <v>0</v>
      </c>
      <c r="N283" s="7">
        <v>0</v>
      </c>
      <c r="O283" s="7">
        <v>0</v>
      </c>
      <c r="P283" s="7">
        <v>0</v>
      </c>
      <c r="Q283" s="7">
        <v>0</v>
      </c>
      <c r="R283" s="7">
        <v>0</v>
      </c>
      <c r="S283" s="7">
        <v>0</v>
      </c>
      <c r="T283" s="7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32.6</v>
      </c>
      <c r="AE283" s="7">
        <v>0</v>
      </c>
      <c r="AF283" s="7">
        <v>0</v>
      </c>
      <c r="AG283" s="7">
        <v>32.570999999999998</v>
      </c>
      <c r="AH283" s="7">
        <v>-32.570999999999998</v>
      </c>
      <c r="AI283" s="7">
        <v>0</v>
      </c>
      <c r="AJ283" s="8">
        <v>0.33063648360572528</v>
      </c>
      <c r="AK283" s="7">
        <v>0</v>
      </c>
      <c r="AL283" s="8">
        <v>0</v>
      </c>
      <c r="AM283" s="9">
        <v>0</v>
      </c>
      <c r="AN283" s="10">
        <f t="shared" si="7"/>
        <v>33.09308699624404</v>
      </c>
    </row>
    <row r="284" spans="1:40" ht="15" customHeight="1" outlineLevel="4">
      <c r="A284" s="5" t="s">
        <v>371</v>
      </c>
      <c r="B284" s="6" t="s">
        <v>260</v>
      </c>
      <c r="C284" s="6" t="s">
        <v>1</v>
      </c>
      <c r="D284" s="6" t="s">
        <v>1</v>
      </c>
      <c r="E284" s="6"/>
      <c r="F284" s="6"/>
      <c r="G284" s="6"/>
      <c r="H284" s="6"/>
      <c r="I284" s="6"/>
      <c r="J284" s="6"/>
      <c r="K284" s="7">
        <v>0</v>
      </c>
      <c r="L284" s="7">
        <v>86</v>
      </c>
      <c r="M284" s="7">
        <v>0</v>
      </c>
      <c r="N284" s="7">
        <v>0</v>
      </c>
      <c r="O284" s="7">
        <v>0</v>
      </c>
      <c r="P284" s="7">
        <v>0</v>
      </c>
      <c r="Q284" s="7">
        <v>0</v>
      </c>
      <c r="R284" s="7">
        <v>0</v>
      </c>
      <c r="S284" s="7">
        <v>0</v>
      </c>
      <c r="T284" s="7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43.835839999999997</v>
      </c>
      <c r="AE284" s="7">
        <v>0</v>
      </c>
      <c r="AF284" s="7">
        <v>0</v>
      </c>
      <c r="AG284" s="7">
        <v>43.835839999999997</v>
      </c>
      <c r="AH284" s="7">
        <v>-43.835839999999997</v>
      </c>
      <c r="AI284" s="7">
        <v>0</v>
      </c>
      <c r="AJ284" s="8">
        <v>0.50971906976744186</v>
      </c>
      <c r="AK284" s="7">
        <v>0</v>
      </c>
      <c r="AL284" s="8">
        <v>0</v>
      </c>
      <c r="AM284" s="9">
        <v>0</v>
      </c>
      <c r="AN284" s="10">
        <f t="shared" si="7"/>
        <v>50.971906976744187</v>
      </c>
    </row>
    <row r="285" spans="1:40" outlineLevel="5">
      <c r="A285" s="5" t="s">
        <v>372</v>
      </c>
      <c r="B285" s="6" t="s">
        <v>261</v>
      </c>
      <c r="C285" s="6" t="s">
        <v>1</v>
      </c>
      <c r="D285" s="6" t="s">
        <v>1</v>
      </c>
      <c r="E285" s="6"/>
      <c r="F285" s="6"/>
      <c r="G285" s="6"/>
      <c r="H285" s="6"/>
      <c r="I285" s="6"/>
      <c r="J285" s="6"/>
      <c r="K285" s="7">
        <v>0</v>
      </c>
      <c r="L285" s="7">
        <v>86</v>
      </c>
      <c r="M285" s="7">
        <v>0</v>
      </c>
      <c r="N285" s="7">
        <v>0</v>
      </c>
      <c r="O285" s="7">
        <v>0</v>
      </c>
      <c r="P285" s="7">
        <v>0</v>
      </c>
      <c r="Q285" s="7">
        <v>0</v>
      </c>
      <c r="R285" s="7">
        <v>0</v>
      </c>
      <c r="S285" s="7">
        <v>0</v>
      </c>
      <c r="T285" s="7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43.835839999999997</v>
      </c>
      <c r="AE285" s="7">
        <v>0</v>
      </c>
      <c r="AF285" s="7">
        <v>0</v>
      </c>
      <c r="AG285" s="7">
        <v>43.835839999999997</v>
      </c>
      <c r="AH285" s="7">
        <v>-43.835839999999997</v>
      </c>
      <c r="AI285" s="7">
        <v>0</v>
      </c>
      <c r="AJ285" s="8">
        <v>0.50971906976744186</v>
      </c>
      <c r="AK285" s="7">
        <v>0</v>
      </c>
      <c r="AL285" s="8">
        <v>0</v>
      </c>
      <c r="AM285" s="9">
        <v>0</v>
      </c>
      <c r="AN285" s="10">
        <f t="shared" si="7"/>
        <v>50.971906976744187</v>
      </c>
    </row>
    <row r="286" spans="1:40" ht="25.5" outlineLevel="4">
      <c r="A286" s="5" t="s">
        <v>334</v>
      </c>
      <c r="B286" s="6" t="s">
        <v>262</v>
      </c>
      <c r="C286" s="6" t="s">
        <v>1</v>
      </c>
      <c r="D286" s="6" t="s">
        <v>1</v>
      </c>
      <c r="E286" s="6"/>
      <c r="F286" s="6"/>
      <c r="G286" s="6"/>
      <c r="H286" s="6"/>
      <c r="I286" s="6"/>
      <c r="J286" s="6"/>
      <c r="K286" s="7">
        <v>0</v>
      </c>
      <c r="L286" s="7">
        <v>18</v>
      </c>
      <c r="M286" s="7">
        <v>0</v>
      </c>
      <c r="N286" s="7">
        <v>0</v>
      </c>
      <c r="O286" s="7">
        <v>0</v>
      </c>
      <c r="P286" s="7">
        <v>0</v>
      </c>
      <c r="Q286" s="7">
        <v>0</v>
      </c>
      <c r="R286" s="7">
        <v>0</v>
      </c>
      <c r="S286" s="7">
        <v>0</v>
      </c>
      <c r="T286" s="7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8">
        <v>0</v>
      </c>
      <c r="AK286" s="7">
        <v>0</v>
      </c>
      <c r="AL286" s="8">
        <v>0</v>
      </c>
      <c r="AM286" s="9">
        <v>0</v>
      </c>
      <c r="AN286" s="10">
        <f t="shared" si="7"/>
        <v>0</v>
      </c>
    </row>
    <row r="287" spans="1:40" ht="51" outlineLevel="4">
      <c r="A287" s="5" t="s">
        <v>333</v>
      </c>
      <c r="B287" s="6" t="s">
        <v>263</v>
      </c>
      <c r="C287" s="6" t="s">
        <v>1</v>
      </c>
      <c r="D287" s="6" t="s">
        <v>1</v>
      </c>
      <c r="E287" s="6"/>
      <c r="F287" s="6"/>
      <c r="G287" s="6"/>
      <c r="H287" s="6"/>
      <c r="I287" s="6"/>
      <c r="J287" s="6"/>
      <c r="K287" s="7">
        <v>0</v>
      </c>
      <c r="L287" s="7">
        <v>5.7</v>
      </c>
      <c r="M287" s="7">
        <v>0</v>
      </c>
      <c r="N287" s="7">
        <v>0</v>
      </c>
      <c r="O287" s="7">
        <v>0</v>
      </c>
      <c r="P287" s="7">
        <v>0</v>
      </c>
      <c r="Q287" s="7">
        <v>0</v>
      </c>
      <c r="R287" s="7">
        <v>0</v>
      </c>
      <c r="S287" s="7">
        <v>0</v>
      </c>
      <c r="T287" s="7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5.7</v>
      </c>
      <c r="AE287" s="7">
        <v>0</v>
      </c>
      <c r="AF287" s="7">
        <v>0</v>
      </c>
      <c r="AG287" s="7">
        <v>5.67</v>
      </c>
      <c r="AH287" s="7">
        <v>-5.67</v>
      </c>
      <c r="AI287" s="7">
        <v>0</v>
      </c>
      <c r="AJ287" s="8">
        <v>0.99473684210526314</v>
      </c>
      <c r="AK287" s="7">
        <v>0</v>
      </c>
      <c r="AL287" s="8">
        <v>0</v>
      </c>
      <c r="AM287" s="9">
        <v>0</v>
      </c>
      <c r="AN287" s="10">
        <f t="shared" si="7"/>
        <v>100</v>
      </c>
    </row>
    <row r="288" spans="1:40" ht="38.25" outlineLevel="5">
      <c r="A288" s="5" t="s">
        <v>332</v>
      </c>
      <c r="B288" s="6" t="s">
        <v>264</v>
      </c>
      <c r="C288" s="6" t="s">
        <v>1</v>
      </c>
      <c r="D288" s="6" t="s">
        <v>1</v>
      </c>
      <c r="E288" s="6"/>
      <c r="F288" s="6"/>
      <c r="G288" s="6"/>
      <c r="H288" s="6"/>
      <c r="I288" s="6"/>
      <c r="J288" s="6"/>
      <c r="K288" s="7">
        <v>0</v>
      </c>
      <c r="L288" s="7">
        <v>1</v>
      </c>
      <c r="M288" s="7">
        <v>0</v>
      </c>
      <c r="N288" s="7">
        <v>0</v>
      </c>
      <c r="O288" s="7">
        <v>0</v>
      </c>
      <c r="P288" s="7">
        <v>0</v>
      </c>
      <c r="Q288" s="7">
        <v>0</v>
      </c>
      <c r="R288" s="7">
        <v>0</v>
      </c>
      <c r="S288" s="7">
        <v>0</v>
      </c>
      <c r="T288" s="7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0.3</v>
      </c>
      <c r="AE288" s="7">
        <v>0</v>
      </c>
      <c r="AF288" s="7">
        <v>0</v>
      </c>
      <c r="AG288" s="7">
        <v>0.32900000000000001</v>
      </c>
      <c r="AH288" s="7">
        <v>-0.32900000000000001</v>
      </c>
      <c r="AI288" s="7">
        <v>0</v>
      </c>
      <c r="AJ288" s="8">
        <v>0.32900000000000001</v>
      </c>
      <c r="AK288" s="7">
        <v>0</v>
      </c>
      <c r="AL288" s="8">
        <v>0</v>
      </c>
      <c r="AM288" s="9">
        <v>0</v>
      </c>
      <c r="AN288" s="10">
        <f t="shared" si="7"/>
        <v>30</v>
      </c>
    </row>
    <row r="289" spans="1:40" ht="38.25">
      <c r="A289" s="17" t="s">
        <v>331</v>
      </c>
      <c r="B289" s="18" t="s">
        <v>265</v>
      </c>
      <c r="C289" s="18" t="s">
        <v>1</v>
      </c>
      <c r="D289" s="18" t="s">
        <v>1</v>
      </c>
      <c r="E289" s="18"/>
      <c r="F289" s="18"/>
      <c r="G289" s="18"/>
      <c r="H289" s="18"/>
      <c r="I289" s="18"/>
      <c r="J289" s="18"/>
      <c r="K289" s="19">
        <v>0</v>
      </c>
      <c r="L289" s="19">
        <v>11977.6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8530.4</v>
      </c>
      <c r="AE289" s="19">
        <v>0</v>
      </c>
      <c r="AF289" s="19">
        <v>0</v>
      </c>
      <c r="AG289" s="19">
        <v>8530.3933899999993</v>
      </c>
      <c r="AH289" s="19">
        <v>-8530.3933899999993</v>
      </c>
      <c r="AI289" s="19">
        <v>0</v>
      </c>
      <c r="AJ289" s="20">
        <v>0.71219554752204117</v>
      </c>
      <c r="AK289" s="19">
        <v>0</v>
      </c>
      <c r="AL289" s="20">
        <v>0</v>
      </c>
      <c r="AM289" s="21">
        <v>0</v>
      </c>
      <c r="AN289" s="22">
        <f t="shared" si="7"/>
        <v>71.219609938551955</v>
      </c>
    </row>
    <row r="290" spans="1:40" ht="25.5" outlineLevel="4">
      <c r="A290" s="5" t="s">
        <v>324</v>
      </c>
      <c r="B290" s="6" t="s">
        <v>266</v>
      </c>
      <c r="C290" s="6" t="s">
        <v>1</v>
      </c>
      <c r="D290" s="6" t="s">
        <v>1</v>
      </c>
      <c r="E290" s="6"/>
      <c r="F290" s="6"/>
      <c r="G290" s="6"/>
      <c r="H290" s="6"/>
      <c r="I290" s="6"/>
      <c r="J290" s="6"/>
      <c r="K290" s="7">
        <v>0</v>
      </c>
      <c r="L290" s="7">
        <v>7577.6</v>
      </c>
      <c r="M290" s="7">
        <v>0</v>
      </c>
      <c r="N290" s="7">
        <v>0</v>
      </c>
      <c r="O290" s="7">
        <v>0</v>
      </c>
      <c r="P290" s="7">
        <v>0</v>
      </c>
      <c r="Q290" s="7">
        <v>0</v>
      </c>
      <c r="R290" s="7">
        <v>0</v>
      </c>
      <c r="S290" s="7">
        <v>0</v>
      </c>
      <c r="T290" s="7">
        <v>0</v>
      </c>
      <c r="U290" s="7">
        <v>0</v>
      </c>
      <c r="V290" s="7">
        <v>0</v>
      </c>
      <c r="W290" s="7">
        <v>0</v>
      </c>
      <c r="X290" s="7">
        <v>0</v>
      </c>
      <c r="Y290" s="7">
        <v>0</v>
      </c>
      <c r="Z290" s="7">
        <v>0</v>
      </c>
      <c r="AA290" s="7">
        <v>0</v>
      </c>
      <c r="AB290" s="7">
        <v>0</v>
      </c>
      <c r="AC290" s="7">
        <v>0</v>
      </c>
      <c r="AD290" s="7">
        <v>6798.6</v>
      </c>
      <c r="AE290" s="7">
        <v>0</v>
      </c>
      <c r="AF290" s="7">
        <v>0</v>
      </c>
      <c r="AG290" s="7">
        <v>6798.6049999999996</v>
      </c>
      <c r="AH290" s="7">
        <v>-6798.6049999999996</v>
      </c>
      <c r="AI290" s="7">
        <v>0</v>
      </c>
      <c r="AJ290" s="8">
        <v>0.89719766152871616</v>
      </c>
      <c r="AK290" s="7">
        <v>0</v>
      </c>
      <c r="AL290" s="8">
        <v>0</v>
      </c>
      <c r="AM290" s="9">
        <v>0</v>
      </c>
      <c r="AN290" s="10">
        <f t="shared" si="7"/>
        <v>89.719700168918919</v>
      </c>
    </row>
    <row r="291" spans="1:40" outlineLevel="5">
      <c r="A291" s="5" t="s">
        <v>330</v>
      </c>
      <c r="B291" s="6" t="s">
        <v>267</v>
      </c>
      <c r="C291" s="6" t="s">
        <v>1</v>
      </c>
      <c r="D291" s="6" t="s">
        <v>1</v>
      </c>
      <c r="E291" s="6"/>
      <c r="F291" s="6"/>
      <c r="G291" s="6"/>
      <c r="H291" s="6"/>
      <c r="I291" s="6"/>
      <c r="J291" s="6"/>
      <c r="K291" s="7">
        <v>0</v>
      </c>
      <c r="L291" s="7">
        <v>7577.6</v>
      </c>
      <c r="M291" s="7">
        <v>0</v>
      </c>
      <c r="N291" s="7">
        <v>0</v>
      </c>
      <c r="O291" s="7">
        <v>0</v>
      </c>
      <c r="P291" s="7">
        <v>0</v>
      </c>
      <c r="Q291" s="7">
        <v>0</v>
      </c>
      <c r="R291" s="7">
        <v>0</v>
      </c>
      <c r="S291" s="7">
        <v>0</v>
      </c>
      <c r="T291" s="7">
        <v>0</v>
      </c>
      <c r="U291" s="7">
        <v>0</v>
      </c>
      <c r="V291" s="7">
        <v>0</v>
      </c>
      <c r="W291" s="7">
        <v>0</v>
      </c>
      <c r="X291" s="7">
        <v>0</v>
      </c>
      <c r="Y291" s="7">
        <v>0</v>
      </c>
      <c r="Z291" s="7">
        <v>0</v>
      </c>
      <c r="AA291" s="7">
        <v>0</v>
      </c>
      <c r="AB291" s="7">
        <v>0</v>
      </c>
      <c r="AC291" s="7">
        <v>0</v>
      </c>
      <c r="AD291" s="7">
        <v>6798.6049999999996</v>
      </c>
      <c r="AE291" s="7">
        <v>0</v>
      </c>
      <c r="AF291" s="7">
        <v>0</v>
      </c>
      <c r="AG291" s="7">
        <v>6798.6049999999996</v>
      </c>
      <c r="AH291" s="7">
        <v>-6798.6049999999996</v>
      </c>
      <c r="AI291" s="7">
        <v>0</v>
      </c>
      <c r="AJ291" s="8">
        <v>0.89719766152871616</v>
      </c>
      <c r="AK291" s="7">
        <v>0</v>
      </c>
      <c r="AL291" s="8">
        <v>0</v>
      </c>
      <c r="AM291" s="9">
        <v>0</v>
      </c>
      <c r="AN291" s="10">
        <f t="shared" si="7"/>
        <v>89.719766152871614</v>
      </c>
    </row>
    <row r="292" spans="1:40" outlineLevel="4">
      <c r="A292" s="5" t="s">
        <v>315</v>
      </c>
      <c r="B292" s="16" t="s">
        <v>312</v>
      </c>
      <c r="C292" s="6" t="s">
        <v>1</v>
      </c>
      <c r="D292" s="6" t="s">
        <v>1</v>
      </c>
      <c r="E292" s="6"/>
      <c r="F292" s="6"/>
      <c r="G292" s="6"/>
      <c r="H292" s="6"/>
      <c r="I292" s="6"/>
      <c r="J292" s="6"/>
      <c r="K292" s="7">
        <v>0</v>
      </c>
      <c r="L292" s="7">
        <v>800</v>
      </c>
      <c r="M292" s="7">
        <v>0</v>
      </c>
      <c r="N292" s="7">
        <v>0</v>
      </c>
      <c r="O292" s="7">
        <v>0</v>
      </c>
      <c r="P292" s="7">
        <v>0</v>
      </c>
      <c r="Q292" s="7">
        <v>0</v>
      </c>
      <c r="R292" s="7">
        <v>0</v>
      </c>
      <c r="S292" s="7">
        <v>0</v>
      </c>
      <c r="T292" s="7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0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8">
        <v>0</v>
      </c>
      <c r="AK292" s="7">
        <v>0</v>
      </c>
      <c r="AL292" s="8">
        <v>0</v>
      </c>
      <c r="AM292" s="9">
        <v>0</v>
      </c>
      <c r="AN292" s="10">
        <f t="shared" si="7"/>
        <v>0</v>
      </c>
    </row>
    <row r="293" spans="1:40" ht="38.25" outlineLevel="5">
      <c r="A293" s="5" t="s">
        <v>329</v>
      </c>
      <c r="B293" s="6" t="s">
        <v>268</v>
      </c>
      <c r="C293" s="6" t="s">
        <v>1</v>
      </c>
      <c r="D293" s="6" t="s">
        <v>1</v>
      </c>
      <c r="E293" s="6"/>
      <c r="F293" s="6"/>
      <c r="G293" s="6"/>
      <c r="H293" s="6"/>
      <c r="I293" s="6"/>
      <c r="J293" s="6"/>
      <c r="K293" s="7">
        <v>0</v>
      </c>
      <c r="L293" s="7">
        <v>800</v>
      </c>
      <c r="M293" s="7">
        <v>0</v>
      </c>
      <c r="N293" s="7">
        <v>0</v>
      </c>
      <c r="O293" s="7">
        <v>0</v>
      </c>
      <c r="P293" s="7">
        <v>0</v>
      </c>
      <c r="Q293" s="7">
        <v>0</v>
      </c>
      <c r="R293" s="7">
        <v>0</v>
      </c>
      <c r="S293" s="7">
        <v>0</v>
      </c>
      <c r="T293" s="7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8">
        <v>0</v>
      </c>
      <c r="AK293" s="7">
        <v>0</v>
      </c>
      <c r="AL293" s="8">
        <v>0</v>
      </c>
      <c r="AM293" s="9">
        <v>0</v>
      </c>
      <c r="AN293" s="10">
        <f t="shared" si="7"/>
        <v>0</v>
      </c>
    </row>
    <row r="294" spans="1:40" outlineLevel="4">
      <c r="A294" s="5" t="s">
        <v>328</v>
      </c>
      <c r="B294" s="6" t="s">
        <v>269</v>
      </c>
      <c r="C294" s="6" t="s">
        <v>1</v>
      </c>
      <c r="D294" s="6" t="s">
        <v>1</v>
      </c>
      <c r="E294" s="6"/>
      <c r="F294" s="6"/>
      <c r="G294" s="6"/>
      <c r="H294" s="6"/>
      <c r="I294" s="6"/>
      <c r="J294" s="6"/>
      <c r="K294" s="7">
        <v>0</v>
      </c>
      <c r="L294" s="7">
        <v>3600</v>
      </c>
      <c r="M294" s="7">
        <v>0</v>
      </c>
      <c r="N294" s="7">
        <v>0</v>
      </c>
      <c r="O294" s="7">
        <v>0</v>
      </c>
      <c r="P294" s="7">
        <v>0</v>
      </c>
      <c r="Q294" s="7">
        <v>0</v>
      </c>
      <c r="R294" s="7">
        <v>0</v>
      </c>
      <c r="S294" s="7">
        <v>0</v>
      </c>
      <c r="T294" s="7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1731.8</v>
      </c>
      <c r="AE294" s="7">
        <v>0</v>
      </c>
      <c r="AF294" s="7">
        <v>0</v>
      </c>
      <c r="AG294" s="7">
        <v>1731.7883899999999</v>
      </c>
      <c r="AH294" s="7">
        <v>-1731.7883899999999</v>
      </c>
      <c r="AI294" s="7">
        <v>0</v>
      </c>
      <c r="AJ294" s="8">
        <v>0.48105233055555557</v>
      </c>
      <c r="AK294" s="7">
        <v>0</v>
      </c>
      <c r="AL294" s="8">
        <v>0</v>
      </c>
      <c r="AM294" s="9">
        <v>0</v>
      </c>
      <c r="AN294" s="10">
        <f t="shared" si="7"/>
        <v>48.105555555555554</v>
      </c>
    </row>
    <row r="295" spans="1:40" ht="38.25">
      <c r="A295" s="17" t="s">
        <v>314</v>
      </c>
      <c r="B295" s="18" t="s">
        <v>270</v>
      </c>
      <c r="C295" s="18" t="s">
        <v>1</v>
      </c>
      <c r="D295" s="18" t="s">
        <v>1</v>
      </c>
      <c r="E295" s="18"/>
      <c r="F295" s="18"/>
      <c r="G295" s="18"/>
      <c r="H295" s="18"/>
      <c r="I295" s="18"/>
      <c r="J295" s="18"/>
      <c r="K295" s="19">
        <v>0</v>
      </c>
      <c r="L295" s="19">
        <v>14621.4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11083.7</v>
      </c>
      <c r="AE295" s="19">
        <v>0</v>
      </c>
      <c r="AF295" s="19">
        <v>0</v>
      </c>
      <c r="AG295" s="19">
        <v>11083.702230000001</v>
      </c>
      <c r="AH295" s="19">
        <v>-11083.702230000001</v>
      </c>
      <c r="AI295" s="19">
        <v>0</v>
      </c>
      <c r="AJ295" s="20">
        <v>0.75804657761910621</v>
      </c>
      <c r="AK295" s="19">
        <v>0</v>
      </c>
      <c r="AL295" s="20">
        <v>0</v>
      </c>
      <c r="AM295" s="21">
        <v>0</v>
      </c>
      <c r="AN295" s="22">
        <f t="shared" si="7"/>
        <v>75.804642510293135</v>
      </c>
    </row>
    <row r="296" spans="1:40" ht="16.5" customHeight="1" outlineLevel="4">
      <c r="A296" s="5" t="s">
        <v>315</v>
      </c>
      <c r="B296" s="16" t="s">
        <v>313</v>
      </c>
      <c r="C296" s="6" t="s">
        <v>1</v>
      </c>
      <c r="D296" s="6" t="s">
        <v>1</v>
      </c>
      <c r="E296" s="6"/>
      <c r="F296" s="6"/>
      <c r="G296" s="6"/>
      <c r="H296" s="6"/>
      <c r="I296" s="6"/>
      <c r="J296" s="6"/>
      <c r="K296" s="7">
        <v>0</v>
      </c>
      <c r="L296" s="7">
        <v>10</v>
      </c>
      <c r="M296" s="7">
        <v>0</v>
      </c>
      <c r="N296" s="7">
        <v>0</v>
      </c>
      <c r="O296" s="7">
        <v>0</v>
      </c>
      <c r="P296" s="7">
        <v>0</v>
      </c>
      <c r="Q296" s="7">
        <v>0</v>
      </c>
      <c r="R296" s="7">
        <v>0</v>
      </c>
      <c r="S296" s="7">
        <v>0</v>
      </c>
      <c r="T296" s="7">
        <v>0</v>
      </c>
      <c r="U296" s="7">
        <v>0</v>
      </c>
      <c r="V296" s="7">
        <v>0</v>
      </c>
      <c r="W296" s="7">
        <v>0</v>
      </c>
      <c r="X296" s="7">
        <v>0</v>
      </c>
      <c r="Y296" s="7">
        <v>0</v>
      </c>
      <c r="Z296" s="7">
        <v>0</v>
      </c>
      <c r="AA296" s="7">
        <v>0</v>
      </c>
      <c r="AB296" s="7">
        <v>0</v>
      </c>
      <c r="AC296" s="7">
        <v>0</v>
      </c>
      <c r="AD296" s="7">
        <v>0</v>
      </c>
      <c r="AE296" s="7">
        <v>0</v>
      </c>
      <c r="AF296" s="7">
        <v>0</v>
      </c>
      <c r="AG296" s="7">
        <v>0</v>
      </c>
      <c r="AH296" s="7">
        <v>0</v>
      </c>
      <c r="AI296" s="7">
        <v>0</v>
      </c>
      <c r="AJ296" s="8">
        <v>0</v>
      </c>
      <c r="AK296" s="7">
        <v>0</v>
      </c>
      <c r="AL296" s="8">
        <v>0</v>
      </c>
      <c r="AM296" s="9">
        <v>0</v>
      </c>
      <c r="AN296" s="10">
        <f t="shared" si="7"/>
        <v>0</v>
      </c>
    </row>
    <row r="297" spans="1:40" ht="38.25" outlineLevel="5">
      <c r="A297" s="5" t="s">
        <v>316</v>
      </c>
      <c r="B297" s="6" t="s">
        <v>271</v>
      </c>
      <c r="C297" s="6" t="s">
        <v>1</v>
      </c>
      <c r="D297" s="6" t="s">
        <v>1</v>
      </c>
      <c r="E297" s="6"/>
      <c r="F297" s="6"/>
      <c r="G297" s="6"/>
      <c r="H297" s="6"/>
      <c r="I297" s="6"/>
      <c r="J297" s="6"/>
      <c r="K297" s="7">
        <v>0</v>
      </c>
      <c r="L297" s="7">
        <v>10</v>
      </c>
      <c r="M297" s="7">
        <v>0</v>
      </c>
      <c r="N297" s="7">
        <v>0</v>
      </c>
      <c r="O297" s="7">
        <v>0</v>
      </c>
      <c r="P297" s="7">
        <v>0</v>
      </c>
      <c r="Q297" s="7">
        <v>0</v>
      </c>
      <c r="R297" s="7">
        <v>0</v>
      </c>
      <c r="S297" s="7">
        <v>0</v>
      </c>
      <c r="T297" s="7">
        <v>0</v>
      </c>
      <c r="U297" s="7">
        <v>0</v>
      </c>
      <c r="V297" s="7">
        <v>0</v>
      </c>
      <c r="W297" s="7">
        <v>0</v>
      </c>
      <c r="X297" s="7">
        <v>0</v>
      </c>
      <c r="Y297" s="7">
        <v>0</v>
      </c>
      <c r="Z297" s="7">
        <v>0</v>
      </c>
      <c r="AA297" s="7">
        <v>0</v>
      </c>
      <c r="AB297" s="7">
        <v>0</v>
      </c>
      <c r="AC297" s="7">
        <v>0</v>
      </c>
      <c r="AD297" s="7">
        <v>0</v>
      </c>
      <c r="AE297" s="7">
        <v>0</v>
      </c>
      <c r="AF297" s="7">
        <v>0</v>
      </c>
      <c r="AG297" s="7">
        <v>0</v>
      </c>
      <c r="AH297" s="7">
        <v>0</v>
      </c>
      <c r="AI297" s="7">
        <v>0</v>
      </c>
      <c r="AJ297" s="8">
        <v>0</v>
      </c>
      <c r="AK297" s="7">
        <v>0</v>
      </c>
      <c r="AL297" s="8">
        <v>0</v>
      </c>
      <c r="AM297" s="9">
        <v>0</v>
      </c>
      <c r="AN297" s="10">
        <f t="shared" si="7"/>
        <v>0</v>
      </c>
    </row>
    <row r="298" spans="1:40" outlineLevel="4">
      <c r="A298" s="5" t="s">
        <v>317</v>
      </c>
      <c r="B298" s="6" t="s">
        <v>272</v>
      </c>
      <c r="C298" s="6" t="s">
        <v>1</v>
      </c>
      <c r="D298" s="6" t="s">
        <v>1</v>
      </c>
      <c r="E298" s="6"/>
      <c r="F298" s="6"/>
      <c r="G298" s="6"/>
      <c r="H298" s="6"/>
      <c r="I298" s="6"/>
      <c r="J298" s="6"/>
      <c r="K298" s="7">
        <v>0</v>
      </c>
      <c r="L298" s="7">
        <v>65</v>
      </c>
      <c r="M298" s="7">
        <v>0</v>
      </c>
      <c r="N298" s="7">
        <v>0</v>
      </c>
      <c r="O298" s="7">
        <v>0</v>
      </c>
      <c r="P298" s="7">
        <v>0</v>
      </c>
      <c r="Q298" s="7">
        <v>0</v>
      </c>
      <c r="R298" s="7">
        <v>0</v>
      </c>
      <c r="S298" s="7">
        <v>0</v>
      </c>
      <c r="T298" s="7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33.5</v>
      </c>
      <c r="AE298" s="7">
        <v>0</v>
      </c>
      <c r="AF298" s="7">
        <v>0</v>
      </c>
      <c r="AG298" s="7">
        <v>33.5</v>
      </c>
      <c r="AH298" s="7">
        <v>-33.5</v>
      </c>
      <c r="AI298" s="7">
        <v>0</v>
      </c>
      <c r="AJ298" s="8">
        <v>0.51538461538461533</v>
      </c>
      <c r="AK298" s="7">
        <v>0</v>
      </c>
      <c r="AL298" s="8">
        <v>0</v>
      </c>
      <c r="AM298" s="9">
        <v>0</v>
      </c>
      <c r="AN298" s="10">
        <f t="shared" si="7"/>
        <v>51.538461538461533</v>
      </c>
    </row>
    <row r="299" spans="1:40" outlineLevel="5">
      <c r="A299" s="5" t="s">
        <v>318</v>
      </c>
      <c r="B299" s="6" t="s">
        <v>273</v>
      </c>
      <c r="C299" s="6" t="s">
        <v>1</v>
      </c>
      <c r="D299" s="6" t="s">
        <v>1</v>
      </c>
      <c r="E299" s="6"/>
      <c r="F299" s="6"/>
      <c r="G299" s="6"/>
      <c r="H299" s="6"/>
      <c r="I299" s="6"/>
      <c r="J299" s="6"/>
      <c r="K299" s="7">
        <v>0</v>
      </c>
      <c r="L299" s="7">
        <v>65</v>
      </c>
      <c r="M299" s="7">
        <v>0</v>
      </c>
      <c r="N299" s="7">
        <v>0</v>
      </c>
      <c r="O299" s="7">
        <v>0</v>
      </c>
      <c r="P299" s="7">
        <v>0</v>
      </c>
      <c r="Q299" s="7">
        <v>0</v>
      </c>
      <c r="R299" s="7">
        <v>0</v>
      </c>
      <c r="S299" s="7">
        <v>0</v>
      </c>
      <c r="T299" s="7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33.5</v>
      </c>
      <c r="AE299" s="7">
        <v>0</v>
      </c>
      <c r="AF299" s="7">
        <v>0</v>
      </c>
      <c r="AG299" s="7">
        <v>33.5</v>
      </c>
      <c r="AH299" s="7">
        <v>-33.5</v>
      </c>
      <c r="AI299" s="7">
        <v>0</v>
      </c>
      <c r="AJ299" s="8">
        <v>0.51538461538461533</v>
      </c>
      <c r="AK299" s="7">
        <v>0</v>
      </c>
      <c r="AL299" s="8">
        <v>0</v>
      </c>
      <c r="AM299" s="9">
        <v>0</v>
      </c>
      <c r="AN299" s="10">
        <f t="shared" si="7"/>
        <v>51.538461538461533</v>
      </c>
    </row>
    <row r="300" spans="1:40" ht="25.5" outlineLevel="2">
      <c r="A300" s="5" t="s">
        <v>319</v>
      </c>
      <c r="B300" s="6" t="s">
        <v>274</v>
      </c>
      <c r="C300" s="6" t="s">
        <v>1</v>
      </c>
      <c r="D300" s="6" t="s">
        <v>1</v>
      </c>
      <c r="E300" s="6"/>
      <c r="F300" s="6"/>
      <c r="G300" s="6"/>
      <c r="H300" s="6"/>
      <c r="I300" s="6"/>
      <c r="J300" s="6"/>
      <c r="K300" s="7">
        <v>0</v>
      </c>
      <c r="L300" s="7">
        <v>14546.4</v>
      </c>
      <c r="M300" s="7">
        <v>0</v>
      </c>
      <c r="N300" s="7">
        <v>0</v>
      </c>
      <c r="O300" s="7">
        <v>0</v>
      </c>
      <c r="P300" s="7">
        <v>0</v>
      </c>
      <c r="Q300" s="7">
        <v>0</v>
      </c>
      <c r="R300" s="7">
        <v>0</v>
      </c>
      <c r="S300" s="7">
        <v>0</v>
      </c>
      <c r="T300" s="7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0</v>
      </c>
      <c r="AC300" s="7">
        <v>0</v>
      </c>
      <c r="AD300" s="7">
        <v>11050.202230000001</v>
      </c>
      <c r="AE300" s="7">
        <v>0</v>
      </c>
      <c r="AF300" s="7">
        <v>0</v>
      </c>
      <c r="AG300" s="7">
        <v>11050.202230000001</v>
      </c>
      <c r="AH300" s="7">
        <v>-11050.202230000001</v>
      </c>
      <c r="AI300" s="7">
        <v>0</v>
      </c>
      <c r="AJ300" s="8">
        <v>0.75965202593081449</v>
      </c>
      <c r="AK300" s="7">
        <v>0</v>
      </c>
      <c r="AL300" s="8">
        <v>0</v>
      </c>
      <c r="AM300" s="9">
        <v>0</v>
      </c>
      <c r="AN300" s="10">
        <f t="shared" si="7"/>
        <v>75.965202593081457</v>
      </c>
    </row>
    <row r="301" spans="1:40" ht="14.25" customHeight="1" outlineLevel="3">
      <c r="A301" s="5" t="s">
        <v>320</v>
      </c>
      <c r="B301" s="6" t="s">
        <v>275</v>
      </c>
      <c r="C301" s="6" t="s">
        <v>1</v>
      </c>
      <c r="D301" s="6" t="s">
        <v>1</v>
      </c>
      <c r="E301" s="6"/>
      <c r="F301" s="6"/>
      <c r="G301" s="6"/>
      <c r="H301" s="6"/>
      <c r="I301" s="6"/>
      <c r="J301" s="6"/>
      <c r="K301" s="7">
        <v>0</v>
      </c>
      <c r="L301" s="7">
        <v>14546.4</v>
      </c>
      <c r="M301" s="7">
        <v>0</v>
      </c>
      <c r="N301" s="7">
        <v>0</v>
      </c>
      <c r="O301" s="7">
        <v>0</v>
      </c>
      <c r="P301" s="7">
        <v>0</v>
      </c>
      <c r="Q301" s="7">
        <v>0</v>
      </c>
      <c r="R301" s="7">
        <v>0</v>
      </c>
      <c r="S301" s="7">
        <v>0</v>
      </c>
      <c r="T301" s="7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11050.202230000001</v>
      </c>
      <c r="AE301" s="7">
        <v>0</v>
      </c>
      <c r="AF301" s="7">
        <v>0</v>
      </c>
      <c r="AG301" s="7">
        <v>11050.202230000001</v>
      </c>
      <c r="AH301" s="7">
        <v>-11050.202230000001</v>
      </c>
      <c r="AI301" s="7">
        <v>0</v>
      </c>
      <c r="AJ301" s="8">
        <v>0.75965202593081449</v>
      </c>
      <c r="AK301" s="7">
        <v>0</v>
      </c>
      <c r="AL301" s="8">
        <v>0</v>
      </c>
      <c r="AM301" s="9">
        <v>0</v>
      </c>
      <c r="AN301" s="10">
        <f t="shared" si="7"/>
        <v>75.965202593081457</v>
      </c>
    </row>
    <row r="302" spans="1:40" ht="25.5" outlineLevel="4">
      <c r="A302" s="5" t="s">
        <v>321</v>
      </c>
      <c r="B302" s="6" t="s">
        <v>276</v>
      </c>
      <c r="C302" s="6" t="s">
        <v>1</v>
      </c>
      <c r="D302" s="6" t="s">
        <v>1</v>
      </c>
      <c r="E302" s="6"/>
      <c r="F302" s="6"/>
      <c r="G302" s="6"/>
      <c r="H302" s="6"/>
      <c r="I302" s="6"/>
      <c r="J302" s="6"/>
      <c r="K302" s="7">
        <v>0</v>
      </c>
      <c r="L302" s="7">
        <v>691</v>
      </c>
      <c r="M302" s="7">
        <v>0</v>
      </c>
      <c r="N302" s="7">
        <v>0</v>
      </c>
      <c r="O302" s="7">
        <v>0</v>
      </c>
      <c r="P302" s="7">
        <v>0</v>
      </c>
      <c r="Q302" s="7">
        <v>0</v>
      </c>
      <c r="R302" s="7">
        <v>0</v>
      </c>
      <c r="S302" s="7">
        <v>0</v>
      </c>
      <c r="T302" s="7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690.94910000000004</v>
      </c>
      <c r="AE302" s="7">
        <v>0</v>
      </c>
      <c r="AF302" s="7">
        <v>0</v>
      </c>
      <c r="AG302" s="7">
        <v>690.94910000000004</v>
      </c>
      <c r="AH302" s="7">
        <v>-690.94910000000004</v>
      </c>
      <c r="AI302" s="7">
        <v>0</v>
      </c>
      <c r="AJ302" s="8">
        <v>0.99992633863965263</v>
      </c>
      <c r="AK302" s="7">
        <v>0</v>
      </c>
      <c r="AL302" s="8">
        <v>0</v>
      </c>
      <c r="AM302" s="9">
        <v>0</v>
      </c>
      <c r="AN302" s="10">
        <f t="shared" si="7"/>
        <v>99.992633863965281</v>
      </c>
    </row>
    <row r="303" spans="1:40" ht="15" customHeight="1" outlineLevel="5">
      <c r="A303" s="5" t="s">
        <v>322</v>
      </c>
      <c r="B303" s="6" t="s">
        <v>277</v>
      </c>
      <c r="C303" s="6" t="s">
        <v>1</v>
      </c>
      <c r="D303" s="6" t="s">
        <v>1</v>
      </c>
      <c r="E303" s="6"/>
      <c r="F303" s="6"/>
      <c r="G303" s="6"/>
      <c r="H303" s="6"/>
      <c r="I303" s="6"/>
      <c r="J303" s="6"/>
      <c r="K303" s="7">
        <v>0</v>
      </c>
      <c r="L303" s="7">
        <v>13855.4</v>
      </c>
      <c r="M303" s="7">
        <v>0</v>
      </c>
      <c r="N303" s="7">
        <v>0</v>
      </c>
      <c r="O303" s="7">
        <v>0</v>
      </c>
      <c r="P303" s="7">
        <v>0</v>
      </c>
      <c r="Q303" s="7">
        <v>0</v>
      </c>
      <c r="R303" s="7">
        <v>0</v>
      </c>
      <c r="S303" s="7">
        <v>0</v>
      </c>
      <c r="T303" s="7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10359.253129999999</v>
      </c>
      <c r="AE303" s="7">
        <v>0</v>
      </c>
      <c r="AF303" s="7">
        <v>0</v>
      </c>
      <c r="AG303" s="7">
        <v>10359.253129999999</v>
      </c>
      <c r="AH303" s="7">
        <v>-10359.253129999999</v>
      </c>
      <c r="AI303" s="7">
        <v>0</v>
      </c>
      <c r="AJ303" s="8">
        <v>0.74766900486452936</v>
      </c>
      <c r="AK303" s="7">
        <v>0</v>
      </c>
      <c r="AL303" s="8">
        <v>0</v>
      </c>
      <c r="AM303" s="9">
        <v>0</v>
      </c>
      <c r="AN303" s="10">
        <f t="shared" si="7"/>
        <v>74.76690048645294</v>
      </c>
    </row>
    <row r="304" spans="1:40" ht="40.5" customHeight="1">
      <c r="A304" s="17" t="s">
        <v>323</v>
      </c>
      <c r="B304" s="18" t="s">
        <v>278</v>
      </c>
      <c r="C304" s="18" t="s">
        <v>1</v>
      </c>
      <c r="D304" s="18" t="s">
        <v>1</v>
      </c>
      <c r="E304" s="18"/>
      <c r="F304" s="18"/>
      <c r="G304" s="18"/>
      <c r="H304" s="18"/>
      <c r="I304" s="18"/>
      <c r="J304" s="18"/>
      <c r="K304" s="19">
        <v>0</v>
      </c>
      <c r="L304" s="19">
        <v>1419.9</v>
      </c>
      <c r="M304" s="19">
        <v>0</v>
      </c>
      <c r="N304" s="19">
        <v>0</v>
      </c>
      <c r="O304" s="19">
        <v>0</v>
      </c>
      <c r="P304" s="19">
        <v>0</v>
      </c>
      <c r="Q304" s="19">
        <v>0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1238.2</v>
      </c>
      <c r="AE304" s="19">
        <v>0</v>
      </c>
      <c r="AF304" s="19">
        <v>0</v>
      </c>
      <c r="AG304" s="19">
        <v>1238.1521299999999</v>
      </c>
      <c r="AH304" s="19">
        <v>-1238.1521299999999</v>
      </c>
      <c r="AI304" s="19">
        <v>0</v>
      </c>
      <c r="AJ304" s="20">
        <v>0.87199952813578419</v>
      </c>
      <c r="AK304" s="19">
        <v>0</v>
      </c>
      <c r="AL304" s="20">
        <v>0</v>
      </c>
      <c r="AM304" s="21">
        <v>0</v>
      </c>
      <c r="AN304" s="22">
        <f t="shared" si="7"/>
        <v>87.203324177758986</v>
      </c>
    </row>
    <row r="305" spans="1:40" ht="25.5" outlineLevel="4">
      <c r="A305" s="5" t="s">
        <v>324</v>
      </c>
      <c r="B305" s="6" t="s">
        <v>279</v>
      </c>
      <c r="C305" s="6" t="s">
        <v>1</v>
      </c>
      <c r="D305" s="6" t="s">
        <v>1</v>
      </c>
      <c r="E305" s="6"/>
      <c r="F305" s="6"/>
      <c r="G305" s="6"/>
      <c r="H305" s="6"/>
      <c r="I305" s="6"/>
      <c r="J305" s="6"/>
      <c r="K305" s="7">
        <v>0</v>
      </c>
      <c r="L305" s="7">
        <v>1419.9</v>
      </c>
      <c r="M305" s="7">
        <v>0</v>
      </c>
      <c r="N305" s="7">
        <v>0</v>
      </c>
      <c r="O305" s="7">
        <v>0</v>
      </c>
      <c r="P305" s="7">
        <v>0</v>
      </c>
      <c r="Q305" s="7">
        <v>0</v>
      </c>
      <c r="R305" s="7">
        <v>0</v>
      </c>
      <c r="S305" s="7">
        <v>0</v>
      </c>
      <c r="T305" s="7">
        <v>0</v>
      </c>
      <c r="U305" s="7">
        <v>0</v>
      </c>
      <c r="V305" s="7">
        <v>0</v>
      </c>
      <c r="W305" s="7">
        <v>0</v>
      </c>
      <c r="X305" s="7">
        <v>0</v>
      </c>
      <c r="Y305" s="7">
        <v>0</v>
      </c>
      <c r="Z305" s="7">
        <v>0</v>
      </c>
      <c r="AA305" s="7">
        <v>0</v>
      </c>
      <c r="AB305" s="7">
        <v>0</v>
      </c>
      <c r="AC305" s="7">
        <v>0</v>
      </c>
      <c r="AD305" s="7">
        <v>1238.1521299999999</v>
      </c>
      <c r="AE305" s="7">
        <v>0</v>
      </c>
      <c r="AF305" s="7">
        <v>0</v>
      </c>
      <c r="AG305" s="7">
        <v>1238.1521299999999</v>
      </c>
      <c r="AH305" s="7">
        <v>-1238.1521299999999</v>
      </c>
      <c r="AI305" s="7">
        <v>0</v>
      </c>
      <c r="AJ305" s="8">
        <v>0.87199952813578419</v>
      </c>
      <c r="AK305" s="7">
        <v>0</v>
      </c>
      <c r="AL305" s="8">
        <v>0</v>
      </c>
      <c r="AM305" s="9">
        <v>0</v>
      </c>
      <c r="AN305" s="10">
        <f t="shared" si="7"/>
        <v>87.199952813578406</v>
      </c>
    </row>
    <row r="306" spans="1:40" outlineLevel="5">
      <c r="A306" s="5" t="s">
        <v>325</v>
      </c>
      <c r="B306" s="6" t="s">
        <v>280</v>
      </c>
      <c r="C306" s="6" t="s">
        <v>1</v>
      </c>
      <c r="D306" s="6" t="s">
        <v>1</v>
      </c>
      <c r="E306" s="6"/>
      <c r="F306" s="6"/>
      <c r="G306" s="6"/>
      <c r="H306" s="6"/>
      <c r="I306" s="6"/>
      <c r="J306" s="6"/>
      <c r="K306" s="7">
        <v>0</v>
      </c>
      <c r="L306" s="7">
        <v>138</v>
      </c>
      <c r="M306" s="7">
        <v>0</v>
      </c>
      <c r="N306" s="7">
        <v>0</v>
      </c>
      <c r="O306" s="7">
        <v>0</v>
      </c>
      <c r="P306" s="7">
        <v>0</v>
      </c>
      <c r="Q306" s="7">
        <v>0</v>
      </c>
      <c r="R306" s="7">
        <v>0</v>
      </c>
      <c r="S306" s="7">
        <v>0</v>
      </c>
      <c r="T306" s="7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91.96</v>
      </c>
      <c r="AE306" s="7">
        <v>0</v>
      </c>
      <c r="AF306" s="7">
        <v>0</v>
      </c>
      <c r="AG306" s="7">
        <v>91.96</v>
      </c>
      <c r="AH306" s="7">
        <v>-91.96</v>
      </c>
      <c r="AI306" s="7">
        <v>0</v>
      </c>
      <c r="AJ306" s="8">
        <v>0.66637681159420292</v>
      </c>
      <c r="AK306" s="7">
        <v>0</v>
      </c>
      <c r="AL306" s="8">
        <v>0</v>
      </c>
      <c r="AM306" s="9">
        <v>0</v>
      </c>
      <c r="AN306" s="10">
        <f t="shared" si="7"/>
        <v>66.637681159420282</v>
      </c>
    </row>
    <row r="307" spans="1:40" ht="25.5" outlineLevel="5">
      <c r="A307" s="5" t="s">
        <v>326</v>
      </c>
      <c r="B307" s="6" t="s">
        <v>281</v>
      </c>
      <c r="C307" s="6" t="s">
        <v>1</v>
      </c>
      <c r="D307" s="6" t="s">
        <v>1</v>
      </c>
      <c r="E307" s="6"/>
      <c r="F307" s="6"/>
      <c r="G307" s="6"/>
      <c r="H307" s="6"/>
      <c r="I307" s="6"/>
      <c r="J307" s="6"/>
      <c r="K307" s="7">
        <v>0</v>
      </c>
      <c r="L307" s="7">
        <v>860.7</v>
      </c>
      <c r="M307" s="7">
        <v>0</v>
      </c>
      <c r="N307" s="7">
        <v>0</v>
      </c>
      <c r="O307" s="7">
        <v>0</v>
      </c>
      <c r="P307" s="7">
        <v>0</v>
      </c>
      <c r="Q307" s="7">
        <v>0</v>
      </c>
      <c r="R307" s="7">
        <v>0</v>
      </c>
      <c r="S307" s="7">
        <v>0</v>
      </c>
      <c r="T307" s="7">
        <v>0</v>
      </c>
      <c r="U307" s="7">
        <v>0</v>
      </c>
      <c r="V307" s="7">
        <v>0</v>
      </c>
      <c r="W307" s="7">
        <v>0</v>
      </c>
      <c r="X307" s="7">
        <v>0</v>
      </c>
      <c r="Y307" s="7">
        <v>0</v>
      </c>
      <c r="Z307" s="7">
        <v>0</v>
      </c>
      <c r="AA307" s="7">
        <v>0</v>
      </c>
      <c r="AB307" s="7">
        <v>0</v>
      </c>
      <c r="AC307" s="7">
        <v>0</v>
      </c>
      <c r="AD307" s="7">
        <v>771.06455000000005</v>
      </c>
      <c r="AE307" s="7">
        <v>0</v>
      </c>
      <c r="AF307" s="7">
        <v>0</v>
      </c>
      <c r="AG307" s="7">
        <v>771.06455000000005</v>
      </c>
      <c r="AH307" s="7">
        <v>-771.06455000000005</v>
      </c>
      <c r="AI307" s="7">
        <v>0</v>
      </c>
      <c r="AJ307" s="8">
        <v>0.89585749970953876</v>
      </c>
      <c r="AK307" s="7">
        <v>0</v>
      </c>
      <c r="AL307" s="8">
        <v>0</v>
      </c>
      <c r="AM307" s="9">
        <v>0</v>
      </c>
      <c r="AN307" s="10">
        <f t="shared" si="7"/>
        <v>89.58574997095387</v>
      </c>
    </row>
    <row r="308" spans="1:40" outlineLevel="5">
      <c r="A308" s="5" t="s">
        <v>327</v>
      </c>
      <c r="B308" s="6" t="s">
        <v>282</v>
      </c>
      <c r="C308" s="6" t="s">
        <v>1</v>
      </c>
      <c r="D308" s="6" t="s">
        <v>1</v>
      </c>
      <c r="E308" s="6"/>
      <c r="F308" s="6"/>
      <c r="G308" s="6"/>
      <c r="H308" s="6"/>
      <c r="I308" s="6"/>
      <c r="J308" s="6"/>
      <c r="K308" s="7">
        <v>0</v>
      </c>
      <c r="L308" s="7">
        <v>421.2</v>
      </c>
      <c r="M308" s="7">
        <v>0</v>
      </c>
      <c r="N308" s="7">
        <v>0</v>
      </c>
      <c r="O308" s="7">
        <v>0</v>
      </c>
      <c r="P308" s="7">
        <v>0</v>
      </c>
      <c r="Q308" s="7">
        <v>0</v>
      </c>
      <c r="R308" s="7">
        <v>0</v>
      </c>
      <c r="S308" s="7">
        <v>0</v>
      </c>
      <c r="T308" s="7">
        <v>0</v>
      </c>
      <c r="U308" s="7">
        <v>0</v>
      </c>
      <c r="V308" s="7">
        <v>0</v>
      </c>
      <c r="W308" s="7">
        <v>0</v>
      </c>
      <c r="X308" s="7">
        <v>0</v>
      </c>
      <c r="Y308" s="7">
        <v>0</v>
      </c>
      <c r="Z308" s="7">
        <v>0</v>
      </c>
      <c r="AA308" s="7">
        <v>0</v>
      </c>
      <c r="AB308" s="7">
        <v>0</v>
      </c>
      <c r="AC308" s="7">
        <v>0</v>
      </c>
      <c r="AD308" s="7">
        <v>375.12758000000002</v>
      </c>
      <c r="AE308" s="7">
        <v>0</v>
      </c>
      <c r="AF308" s="7">
        <v>0</v>
      </c>
      <c r="AG308" s="7">
        <v>375.12758000000002</v>
      </c>
      <c r="AH308" s="7">
        <v>-375.12758000000002</v>
      </c>
      <c r="AI308" s="7">
        <v>0</v>
      </c>
      <c r="AJ308" s="8">
        <v>0.89061628679962013</v>
      </c>
      <c r="AK308" s="7">
        <v>0</v>
      </c>
      <c r="AL308" s="8">
        <v>0</v>
      </c>
      <c r="AM308" s="9">
        <v>0</v>
      </c>
      <c r="AN308" s="10">
        <f t="shared" si="7"/>
        <v>89.061628679962027</v>
      </c>
    </row>
    <row r="309" spans="1:40" ht="12.75" customHeight="1">
      <c r="A309" s="72" t="s">
        <v>283</v>
      </c>
      <c r="B309" s="73"/>
      <c r="C309" s="73"/>
      <c r="D309" s="73"/>
      <c r="E309" s="73"/>
      <c r="F309" s="73"/>
      <c r="G309" s="73"/>
      <c r="H309" s="73"/>
      <c r="I309" s="73"/>
      <c r="J309" s="73"/>
      <c r="K309" s="23">
        <v>0</v>
      </c>
      <c r="L309" s="23">
        <f>L304+L295+L289+L263+L247+L238+L213+L190+L176+L151+L120+L110+L75+L62+L10</f>
        <v>1138990.9000000001</v>
      </c>
      <c r="M309" s="23">
        <v>0</v>
      </c>
      <c r="N309" s="23">
        <v>0</v>
      </c>
      <c r="O309" s="23">
        <v>0</v>
      </c>
      <c r="P309" s="23">
        <v>0</v>
      </c>
      <c r="Q309" s="23">
        <v>0</v>
      </c>
      <c r="R309" s="23">
        <v>0</v>
      </c>
      <c r="S309" s="23">
        <v>0</v>
      </c>
      <c r="T309" s="23">
        <v>0</v>
      </c>
      <c r="U309" s="23">
        <v>0</v>
      </c>
      <c r="V309" s="23">
        <v>0</v>
      </c>
      <c r="W309" s="23">
        <v>0</v>
      </c>
      <c r="X309" s="23">
        <v>0</v>
      </c>
      <c r="Y309" s="23">
        <v>0</v>
      </c>
      <c r="Z309" s="23">
        <v>0</v>
      </c>
      <c r="AA309" s="23">
        <v>0</v>
      </c>
      <c r="AB309" s="23">
        <v>0</v>
      </c>
      <c r="AC309" s="23">
        <v>0</v>
      </c>
      <c r="AD309" s="23">
        <f>AD304+AD295+AD289+AD263+AD247+AD238+AD213+AD190+AD176+AD151+AD120+AD110+AD75+AD62+AD10</f>
        <v>780307.79999999993</v>
      </c>
      <c r="AE309" s="23">
        <v>0</v>
      </c>
      <c r="AF309" s="23">
        <v>0</v>
      </c>
      <c r="AG309" s="23">
        <v>780307.79607000004</v>
      </c>
      <c r="AH309" s="23">
        <v>-780307.79607000004</v>
      </c>
      <c r="AI309" s="23">
        <v>0</v>
      </c>
      <c r="AJ309" s="24">
        <v>0.68508689440243953</v>
      </c>
      <c r="AK309" s="23">
        <v>0</v>
      </c>
      <c r="AL309" s="24">
        <v>0</v>
      </c>
      <c r="AM309" s="25">
        <v>0</v>
      </c>
      <c r="AN309" s="11">
        <f t="shared" si="7"/>
        <v>68.508694845586547</v>
      </c>
    </row>
    <row r="310" spans="1:40" ht="12.75" customHeight="1">
      <c r="A310" s="26" t="s">
        <v>506</v>
      </c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</row>
    <row r="311" spans="1:40" ht="9" customHeight="1">
      <c r="A311" s="74" t="s">
        <v>284</v>
      </c>
      <c r="B311" s="75"/>
      <c r="C311" s="75"/>
      <c r="D311" s="75"/>
      <c r="E311" s="75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  <c r="AA311" s="75"/>
      <c r="AB311" s="75"/>
      <c r="AC311" s="75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3"/>
    </row>
  </sheetData>
  <autoFilter ref="A8:AN311"/>
  <mergeCells count="46">
    <mergeCell ref="AL8:AL9"/>
    <mergeCell ref="AM8:AM9"/>
    <mergeCell ref="A309:J309"/>
    <mergeCell ref="A311:AC311"/>
    <mergeCell ref="AE8:AE9"/>
    <mergeCell ref="AH8:AH9"/>
    <mergeCell ref="AI8:AI9"/>
    <mergeCell ref="AJ8:AJ9"/>
    <mergeCell ref="Y8:Y9"/>
    <mergeCell ref="Z8:Z9"/>
    <mergeCell ref="AA8:AA9"/>
    <mergeCell ref="AB8:AB9"/>
    <mergeCell ref="AD8:AD9"/>
    <mergeCell ref="S8:S9"/>
    <mergeCell ref="B1:AL1"/>
    <mergeCell ref="B3:AN3"/>
    <mergeCell ref="B2:AN2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A310:AN310"/>
    <mergeCell ref="A6:AN6"/>
    <mergeCell ref="A5:AN5"/>
    <mergeCell ref="AC8:AC9"/>
    <mergeCell ref="AG8:AG9"/>
    <mergeCell ref="AN8:AN9"/>
    <mergeCell ref="T8:T9"/>
    <mergeCell ref="U8:U9"/>
    <mergeCell ref="V8:V9"/>
    <mergeCell ref="X8:X9"/>
    <mergeCell ref="N8:N9"/>
    <mergeCell ref="O8:O9"/>
    <mergeCell ref="P8:P9"/>
    <mergeCell ref="Q8:Q9"/>
    <mergeCell ref="R8:R9"/>
    <mergeCell ref="AK8:AK9"/>
  </mergeCells>
  <pageMargins left="0.59055118110236227" right="0.59055118110236227" top="0.51181102362204722" bottom="0.27559055118110237" header="0.35433070866141736" footer="0.27559055118110237"/>
  <pageSetup paperSize="9" scale="88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CF894E8-5267-4B8C-ADF2-AB59A4F083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2023-10-23T10:21:00Z</cp:lastPrinted>
  <dcterms:created xsi:type="dcterms:W3CDTF">2023-10-10T13:48:29Z</dcterms:created>
  <dcterms:modified xsi:type="dcterms:W3CDTF">2023-10-23T10:21:10Z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14_50_48)(7).xlsx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