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30" windowWidth="15480" windowHeight="688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3" i="1"/>
  <c r="H52"/>
  <c r="H92"/>
  <c r="H51" l="1"/>
  <c r="H72" l="1"/>
  <c r="H101" l="1"/>
  <c r="H25"/>
  <c r="H26"/>
  <c r="H89" l="1"/>
  <c r="H121" l="1"/>
  <c r="H33" l="1"/>
  <c r="H86" l="1"/>
  <c r="H83"/>
  <c r="H76" l="1"/>
  <c r="H124" l="1"/>
  <c r="H133"/>
  <c r="H30" l="1"/>
  <c r="H27"/>
  <c r="H23" l="1"/>
  <c r="H118"/>
  <c r="H100"/>
  <c r="H17" s="1"/>
  <c r="H79" l="1"/>
  <c r="H58"/>
  <c r="H61"/>
  <c r="H64"/>
  <c r="H115"/>
  <c r="H67" l="1"/>
  <c r="H54"/>
  <c r="H21" l="1"/>
  <c r="H99" l="1"/>
  <c r="H109"/>
  <c r="H103"/>
  <c r="H22"/>
  <c r="H18" s="1"/>
  <c r="H15" l="1"/>
  <c r="H20"/>
</calcChain>
</file>

<file path=xl/sharedStrings.xml><?xml version="1.0" encoding="utf-8"?>
<sst xmlns="http://schemas.openxmlformats.org/spreadsheetml/2006/main" count="278" uniqueCount="121">
  <si>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</si>
  <si>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</si>
  <si>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</si>
  <si>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</si>
  <si>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</si>
  <si>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</si>
  <si>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</si>
  <si>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</si>
  <si>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</si>
  <si>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</si>
  <si>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</si>
  <si>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</si>
  <si>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</si>
  <si>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</si>
  <si>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</si>
  <si>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</si>
  <si>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Ожидаемый результат  мероприятия  муниципальной   программы ( краткое описание) 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</si>
  <si>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</si>
  <si>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</si>
  <si>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</si>
  <si>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</si>
  <si>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</si>
  <si>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</si>
  <si>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</si>
  <si>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</si>
  <si>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</si>
  <si>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</si>
  <si>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</si>
  <si>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</si>
  <si>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</si>
  <si>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</si>
  <si>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</si>
  <si>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</si>
  <si>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</si>
  <si>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</si>
  <si>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</si>
  <si>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</si>
  <si>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</si>
  <si>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</si>
  <si>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</si>
  <si>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</si>
  <si>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</si>
  <si>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</si>
  <si>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</si>
  <si>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</si>
  <si>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</si>
  <si>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</si>
  <si>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</si>
  <si>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</si>
  <si>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</si>
  <si>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</si>
  <si>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</si>
  <si>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</si>
  <si>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</si>
  <si>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</si>
  <si>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</si>
  <si>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</si>
  <si>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</si>
  <si>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</si>
  <si>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</si>
  <si>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 xml:space="preserve">Ремонт автомобильной дороги по ул. Советская  </t>
  </si>
  <si>
    <t xml:space="preserve">МКУ "ОКС г.Вятские Поляны", </t>
  </si>
  <si>
    <t xml:space="preserve"> ИП "Михайлов"</t>
  </si>
  <si>
    <t>Мероприятия связанные с осуществлением  пассажирсских перевозок</t>
  </si>
  <si>
    <t>Установка дорожных  знаков, ограждения</t>
  </si>
  <si>
    <t>2.</t>
  </si>
  <si>
    <t>2.1.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</si>
  <si>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</si>
  <si>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</si>
  <si>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</si>
  <si>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</si>
  <si>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</si>
  <si>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</si>
  <si>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</si>
  <si>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 xml:space="preserve">                                                Приобретение  настольных игр  по безопасности  дорожного  движения для дошкольных учреждений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</si>
  <si>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</si>
  <si>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</si>
  <si>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Устранение  деформаций и повреждений  покрытия  на автомобильных  дорогах городской уличной сети в г. Вятские Поляны</t>
  </si>
  <si>
    <t>Администрация города Вятские Поляны  (отдел бухгалтерского учета УСП), АО "Вятско-Полянская автоколонна                         № 1332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</si>
  <si>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</si>
  <si>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</si>
  <si>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2.9.</t>
  </si>
  <si>
    <t xml:space="preserve">Управление  образования  г. Вятские Поляны" </t>
  </si>
  <si>
    <t>1.2.2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</si>
  <si>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</si>
  <si>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</si>
  <si>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январь</t>
  </si>
  <si>
    <t>декабрь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</si>
  <si>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</si>
  <si>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</si>
  <si>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</si>
  <si>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</si>
  <si>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>Приобретение  настольных игр  по безопасности  дорожного  движения , призы, грамоты</t>
  </si>
  <si>
    <t xml:space="preserve">
Управление  образования  г. Вятские Поляны" , МКУ "Информационно-методический центр</t>
  </si>
  <si>
    <t>Содержание автомобильных дорог общего пользования местного значения  в границах  муниципального образования, 95,815 км</t>
  </si>
  <si>
    <t>Разработка проектно-сметной документации  на  светофорный узел  на пересечении улиц Гагарина-Ленина-Тойменка</t>
  </si>
  <si>
    <t>Оплата по мировому соглашению.</t>
  </si>
  <si>
    <t>город Вятские Поляны Кировской области  " Развитие транспортной системы"  на 2020-2025 годы  на 2022год</t>
  </si>
  <si>
    <t>Ремонт автомобильной дороги г. Вятские Поляны - аэропорт</t>
  </si>
  <si>
    <t>МКУ "ОКС г.Вятские Поляны</t>
  </si>
  <si>
    <t>Ремонт автомобильной дороги  по ул. Азина</t>
  </si>
  <si>
    <t xml:space="preserve">Ремонт автомобильной дороги  по ул. Урицкого </t>
  </si>
  <si>
    <t>Ремонт автомобильной дороги г. Вятские Поляны - аэропорт ( участок от  с/т "Южный" до поворота на ТБО протяженностью 0,94 км</t>
  </si>
  <si>
    <t>Ремонт автомобильной дороги  по ул. Урицкого  ( участок от ул. Шорина до ул. Лермонтова протртяженностью  0,298 км)</t>
  </si>
  <si>
    <t>Ремонт автмобильной дороги по ул. Мира</t>
  </si>
  <si>
    <t>2.3.</t>
  </si>
  <si>
    <t>1.1.1.</t>
  </si>
  <si>
    <t>2.2.</t>
  </si>
  <si>
    <t xml:space="preserve">Разработка проектно-сметной документации  на мост  через                                              р. Ошторма  </t>
  </si>
  <si>
    <t>Разработка проектно-сметной документации  на  мост  через р. Ошторма  по ул. Тойменка ( мк заключен в 2021 году)</t>
  </si>
  <si>
    <t>Конкурс в дошкольных образовательных учреждениях «Зеленый огонек»</t>
  </si>
  <si>
    <t>Приобретение  призов, наглялных пособий</t>
  </si>
  <si>
    <t>Ремонт автомобильной дороги по ул. Гагарина</t>
  </si>
  <si>
    <t xml:space="preserve">Ремонт автомобильной дороги  по ул. Азина ( участок от сбербанка до ул. Октябрьская протяженностью 0,363 км) </t>
  </si>
  <si>
    <t>Ремонт автмобильной дороги по ул. Мира (  участок от ул. Гагарина до ул.Урицкого протяженностью 0,33 )</t>
  </si>
  <si>
    <t>Ремонт  автомобильной дороги по ул. Чехова</t>
  </si>
  <si>
    <t>Ремонт  автомобильной дороги по ул.  Чехова (участок от ул. Дзержинского до пер. Смычка протяженностью 0,35 км)</t>
  </si>
  <si>
    <t>Ремонт автомобильной дороги по ул. Гагарина (от ул.Мира до ул. Шорина, протяженностью  0,28км)</t>
  </si>
  <si>
    <t>Финансирование  на 2022 год, тыс.рублей</t>
  </si>
  <si>
    <t>Ремонт автомобильной дороги по ул. Пароходная                      ( участки от  д. № 63 до ул. Мира   и  от ул. Мира до ул. Азина общей протяженностью  0,625 км)</t>
  </si>
  <si>
    <t xml:space="preserve">от 01.02.2022   №  163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</si>
</sst>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1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49" fontId="0" fillId="0" borderId="9" xfId="0" applyNumberFormat="1" applyBorder="1"/>
    <xf numFmtId="14" fontId="0" fillId="0" borderId="4" xfId="0" applyNumberFormat="1" applyBorder="1"/>
    <xf numFmtId="0" fontId="0" fillId="0" borderId="6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164" fontId="0" fillId="0" borderId="4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/>
    <xf numFmtId="14" fontId="0" fillId="2" borderId="17" xfId="0" applyNumberFormat="1" applyFill="1" applyBorder="1"/>
    <xf numFmtId="49" fontId="0" fillId="2" borderId="9" xfId="0" applyNumberFormat="1" applyFill="1" applyBorder="1"/>
    <xf numFmtId="0" fontId="0" fillId="0" borderId="6" xfId="0" applyBorder="1" applyAlignment="1">
      <alignment horizontal="center"/>
    </xf>
    <xf numFmtId="2" fontId="0" fillId="0" borderId="1" xfId="0" applyNumberFormat="1" applyFill="1" applyBorder="1"/>
    <xf numFmtId="0" fontId="0" fillId="0" borderId="5" xfId="0" applyFill="1" applyBorder="1"/>
    <xf numFmtId="2" fontId="0" fillId="0" borderId="5" xfId="0" applyNumberFormat="1" applyFill="1" applyBorder="1"/>
    <xf numFmtId="2" fontId="4" fillId="0" borderId="1" xfId="0" applyNumberFormat="1" applyFont="1" applyFill="1" applyBorder="1"/>
    <xf numFmtId="0" fontId="0" fillId="0" borderId="9" xfId="0" applyFill="1" applyBorder="1"/>
    <xf numFmtId="49" fontId="0" fillId="0" borderId="12" xfId="0" applyNumberFormat="1" applyBorder="1"/>
    <xf numFmtId="0" fontId="0" fillId="0" borderId="6" xfId="0" applyBorder="1" applyAlignment="1">
      <alignment horizontal="left"/>
    </xf>
    <xf numFmtId="0" fontId="0" fillId="0" borderId="12" xfId="0" applyFill="1" applyBorder="1"/>
    <xf numFmtId="0" fontId="0" fillId="0" borderId="1" xfId="0" applyFill="1" applyBorder="1"/>
    <xf numFmtId="43" fontId="0" fillId="0" borderId="4" xfId="1" applyNumberFormat="1" applyFont="1" applyFill="1" applyBorder="1"/>
    <xf numFmtId="0" fontId="0" fillId="0" borderId="11" xfId="0" applyFill="1" applyBorder="1"/>
    <xf numFmtId="0" fontId="0" fillId="0" borderId="6" xfId="0" applyFill="1" applyBorder="1" applyAlignment="1">
      <alignment horizontal="center"/>
    </xf>
    <xf numFmtId="0" fontId="0" fillId="0" borderId="4" xfId="0" applyFill="1" applyBorder="1"/>
    <xf numFmtId="0" fontId="0" fillId="0" borderId="13" xfId="0" applyFill="1" applyBorder="1"/>
    <xf numFmtId="0" fontId="0" fillId="0" borderId="5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6" xfId="0" applyFill="1" applyBorder="1"/>
    <xf numFmtId="0" fontId="0" fillId="0" borderId="4" xfId="0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164" fontId="0" fillId="0" borderId="5" xfId="0" applyNumberFormat="1" applyFill="1" applyBorder="1"/>
    <xf numFmtId="164" fontId="0" fillId="0" borderId="1" xfId="0" applyNumberFormat="1" applyFill="1" applyBorder="1"/>
    <xf numFmtId="0" fontId="0" fillId="0" borderId="4" xfId="0" applyFill="1" applyBorder="1" applyAlignment="1">
      <alignment vertical="center"/>
    </xf>
    <xf numFmtId="2" fontId="0" fillId="0" borderId="5" xfId="0" applyNumberFormat="1" applyFill="1" applyBorder="1" applyAlignment="1">
      <alignment vertical="center"/>
    </xf>
    <xf numFmtId="49" fontId="0" fillId="0" borderId="17" xfId="0" applyNumberFormat="1" applyFill="1" applyBorder="1"/>
    <xf numFmtId="49" fontId="0" fillId="0" borderId="4" xfId="0" applyNumberFormat="1" applyFill="1" applyBorder="1"/>
    <xf numFmtId="49" fontId="0" fillId="0" borderId="12" xfId="0" applyNumberFormat="1" applyFill="1" applyBorder="1"/>
    <xf numFmtId="0" fontId="0" fillId="0" borderId="0" xfId="0" applyFill="1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0" xfId="0" applyNumberFormat="1"/>
    <xf numFmtId="2" fontId="0" fillId="0" borderId="6" xfId="0" applyNumberFormat="1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3" xfId="0" applyFill="1" applyBorder="1"/>
    <xf numFmtId="2" fontId="0" fillId="0" borderId="4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vertical="center"/>
    </xf>
    <xf numFmtId="2" fontId="0" fillId="0" borderId="1" xfId="0" applyNumberFormat="1" applyFill="1" applyBorder="1" applyAlignment="1">
      <alignment horizontal="right" vertical="center"/>
    </xf>
    <xf numFmtId="0" fontId="0" fillId="0" borderId="5" xfId="0" applyBorder="1" applyAlignment="1">
      <alignment vertical="top"/>
    </xf>
    <xf numFmtId="0" fontId="0" fillId="0" borderId="5" xfId="0" applyBorder="1" applyAlignment="1">
      <alignment horizontal="center" vertical="top"/>
    </xf>
    <xf numFmtId="0" fontId="0" fillId="2" borderId="6" xfId="0" applyFill="1" applyBorder="1"/>
    <xf numFmtId="0" fontId="0" fillId="0" borderId="4" xfId="0" applyBorder="1" applyAlignment="1"/>
    <xf numFmtId="0" fontId="0" fillId="0" borderId="5" xfId="0" applyBorder="1" applyAlignment="1"/>
    <xf numFmtId="2" fontId="0" fillId="0" borderId="4" xfId="0" applyNumberFormat="1" applyBorder="1" applyAlignment="1"/>
    <xf numFmtId="0" fontId="0" fillId="0" borderId="4" xfId="0" applyFill="1" applyBorder="1" applyAlignment="1"/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Fill="1" applyBorder="1" applyAlignment="1"/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1" fillId="2" borderId="4" xfId="0" applyFont="1" applyFill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14" fontId="0" fillId="0" borderId="4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0" borderId="1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16" fontId="0" fillId="0" borderId="4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2" xfId="0" applyFont="1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6" xfId="0" applyNumberFormat="1" applyFill="1" applyBorder="1" applyAlignment="1"/>
    <xf numFmtId="0" fontId="0" fillId="0" borderId="6" xfId="0" applyFill="1" applyBorder="1" applyAlignment="1"/>
    <xf numFmtId="49" fontId="0" fillId="0" borderId="11" xfId="0" applyNumberFormat="1" applyFill="1" applyBorder="1" applyAlignment="1"/>
    <xf numFmtId="0" fontId="0" fillId="0" borderId="11" xfId="0" applyFill="1" applyBorder="1" applyAlignment="1"/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2" fontId="0" fillId="0" borderId="4" xfId="0" applyNumberForma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0" fillId="0" borderId="11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2" fontId="0" fillId="0" borderId="6" xfId="0" applyNumberFormat="1" applyFill="1" applyBorder="1" applyAlignment="1"/>
    <xf numFmtId="0" fontId="1" fillId="0" borderId="1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wrapText="1"/>
    </xf>
    <xf numFmtId="0" fontId="0" fillId="0" borderId="13" xfId="0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9"/>
  <sheetViews>
    <sheetView tabSelected="1" topLeftCell="A121" zoomScale="91" zoomScaleNormal="91" workbookViewId="0">
      <selection activeCell="E4" sqref="E4"/>
    </sheetView>
  </sheetViews>
  <sheetFormatPr defaultRowHeight="15"/>
  <cols>
    <col min="1" max="1" width="6.28515625" customWidth="1"/>
    <col min="2" max="2" width="8.1406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18.140625" customWidth="1"/>
    <col min="8" max="8" width="18.42578125" customWidth="1"/>
    <col min="9" max="9" width="17" customWidth="1"/>
    <col min="11" max="11" width="18.42578125" customWidth="1"/>
  </cols>
  <sheetData>
    <row r="1" spans="2:9">
      <c r="H1" t="s">
        <v>20</v>
      </c>
    </row>
    <row r="3" spans="2:9">
      <c r="H3" t="s">
        <v>25</v>
      </c>
    </row>
    <row r="5" spans="2:9">
      <c r="H5" t="s">
        <v>24</v>
      </c>
    </row>
    <row r="6" spans="2:9">
      <c r="H6" t="s">
        <v>21</v>
      </c>
    </row>
    <row r="7" spans="2:9">
      <c r="H7" t="s">
        <v>120</v>
      </c>
    </row>
    <row r="8" spans="2:9">
      <c r="C8" t="s">
        <v>22</v>
      </c>
    </row>
    <row r="9" spans="2:9">
      <c r="C9" t="s">
        <v>97</v>
      </c>
    </row>
    <row r="11" spans="2:9" ht="2.25" customHeight="1"/>
    <row r="12" spans="2:9" ht="36" customHeight="1">
      <c r="B12" s="148" t="s">
        <v>0</v>
      </c>
      <c r="C12" s="110" t="s">
        <v>17</v>
      </c>
      <c r="D12" s="110" t="s">
        <v>31</v>
      </c>
      <c r="E12" s="150" t="s">
        <v>1</v>
      </c>
      <c r="F12" s="151"/>
      <c r="G12" s="110" t="s">
        <v>4</v>
      </c>
      <c r="H12" s="110" t="s">
        <v>118</v>
      </c>
      <c r="I12" s="110" t="s">
        <v>16</v>
      </c>
    </row>
    <row r="13" spans="2:9" ht="31.5">
      <c r="B13" s="130"/>
      <c r="C13" s="101"/>
      <c r="D13" s="101"/>
      <c r="E13" s="2" t="s">
        <v>2</v>
      </c>
      <c r="F13" s="2" t="s">
        <v>3</v>
      </c>
      <c r="G13" s="101"/>
      <c r="H13" s="101"/>
      <c r="I13" s="101"/>
    </row>
    <row r="14" spans="2:9" ht="62.25" customHeight="1" thickBot="1">
      <c r="B14" s="147"/>
      <c r="C14" s="111"/>
      <c r="D14" s="111"/>
      <c r="E14" s="3" t="s">
        <v>32</v>
      </c>
      <c r="F14" s="3" t="s">
        <v>32</v>
      </c>
      <c r="G14" s="111"/>
      <c r="H14" s="111"/>
      <c r="I14" s="111"/>
    </row>
    <row r="15" spans="2:9" ht="4.5" customHeight="1">
      <c r="B15" s="4"/>
      <c r="C15" s="137" t="s">
        <v>5</v>
      </c>
      <c r="D15" s="118" t="s">
        <v>55</v>
      </c>
      <c r="E15" s="7"/>
      <c r="F15" s="4"/>
      <c r="G15" s="93" t="s">
        <v>6</v>
      </c>
      <c r="H15" s="95">
        <f>H17+H18</f>
        <v>53126.79954</v>
      </c>
      <c r="I15" s="4"/>
    </row>
    <row r="16" spans="2:9" ht="26.25" customHeight="1">
      <c r="B16" s="5"/>
      <c r="C16" s="138"/>
      <c r="D16" s="119"/>
      <c r="E16" s="5" t="s">
        <v>86</v>
      </c>
      <c r="F16" s="37" t="s">
        <v>87</v>
      </c>
      <c r="G16" s="94"/>
      <c r="H16" s="94"/>
      <c r="I16" s="5"/>
    </row>
    <row r="17" spans="2:11" ht="29.25" customHeight="1">
      <c r="B17" s="5"/>
      <c r="C17" s="138"/>
      <c r="D17" s="119"/>
      <c r="E17" s="5">
        <v>2022</v>
      </c>
      <c r="F17" s="37">
        <v>2022</v>
      </c>
      <c r="G17" s="1" t="s">
        <v>7</v>
      </c>
      <c r="H17" s="16">
        <f>H52+H100</f>
        <v>44126</v>
      </c>
      <c r="I17" s="5"/>
    </row>
    <row r="18" spans="2:11" ht="28.5" customHeight="1">
      <c r="B18" s="6"/>
      <c r="C18" s="138"/>
      <c r="D18" s="120"/>
      <c r="E18" s="6"/>
      <c r="F18" s="38"/>
      <c r="G18" s="1" t="s">
        <v>8</v>
      </c>
      <c r="H18" s="15">
        <f>H22+H53+H101+H126</f>
        <v>9000.79954</v>
      </c>
      <c r="I18" s="6"/>
    </row>
    <row r="19" spans="2:11" ht="14.25" customHeight="1">
      <c r="B19" s="13">
        <v>1</v>
      </c>
      <c r="C19" s="126" t="s">
        <v>9</v>
      </c>
      <c r="D19" s="118" t="s">
        <v>84</v>
      </c>
      <c r="E19" s="4"/>
      <c r="F19" s="36"/>
      <c r="G19" s="4"/>
      <c r="H19" s="4"/>
      <c r="I19" s="4"/>
    </row>
    <row r="20" spans="2:11" ht="18.75" customHeight="1">
      <c r="B20" s="5"/>
      <c r="C20" s="152"/>
      <c r="D20" s="119"/>
      <c r="E20" s="5" t="s">
        <v>86</v>
      </c>
      <c r="F20" s="43" t="s">
        <v>87</v>
      </c>
      <c r="G20" s="40" t="s">
        <v>6</v>
      </c>
      <c r="H20" s="17">
        <f>H21+H22</f>
        <v>138.69999999999999</v>
      </c>
      <c r="I20" s="5"/>
    </row>
    <row r="21" spans="2:11" ht="27.75" customHeight="1">
      <c r="B21" s="5"/>
      <c r="C21" s="152"/>
      <c r="D21" s="119"/>
      <c r="E21" s="5">
        <v>2022</v>
      </c>
      <c r="F21" s="37">
        <v>2022</v>
      </c>
      <c r="G21" s="12" t="s">
        <v>7</v>
      </c>
      <c r="H21" s="16">
        <f>H25</f>
        <v>0</v>
      </c>
      <c r="I21" s="5"/>
    </row>
    <row r="22" spans="2:11" ht="269.25" customHeight="1">
      <c r="B22" s="6"/>
      <c r="C22" s="153"/>
      <c r="D22" s="120"/>
      <c r="E22" s="6"/>
      <c r="F22" s="38"/>
      <c r="G22" s="87" t="s">
        <v>10</v>
      </c>
      <c r="H22" s="88">
        <f>H26+H38</f>
        <v>138.69999999999999</v>
      </c>
      <c r="I22" s="6"/>
      <c r="K22" s="82"/>
    </row>
    <row r="23" spans="2:11">
      <c r="B23" s="4" t="s">
        <v>27</v>
      </c>
      <c r="C23" s="118" t="s">
        <v>75</v>
      </c>
      <c r="D23" s="118" t="s">
        <v>76</v>
      </c>
      <c r="E23" s="5" t="s">
        <v>86</v>
      </c>
      <c r="F23" s="43" t="s">
        <v>87</v>
      </c>
      <c r="G23" s="96" t="s">
        <v>6</v>
      </c>
      <c r="H23" s="121">
        <f>SUM(H25:H26)</f>
        <v>128.69999999999999</v>
      </c>
      <c r="I23" s="4"/>
    </row>
    <row r="24" spans="2:11">
      <c r="B24" s="5"/>
      <c r="C24" s="119"/>
      <c r="D24" s="119"/>
      <c r="E24" s="5">
        <v>2022</v>
      </c>
      <c r="F24" s="37">
        <v>2022</v>
      </c>
      <c r="G24" s="94"/>
      <c r="H24" s="122"/>
      <c r="I24" s="5"/>
    </row>
    <row r="25" spans="2:11" ht="27.75" customHeight="1">
      <c r="B25" s="5"/>
      <c r="C25" s="119"/>
      <c r="D25" s="119"/>
      <c r="E25" s="5"/>
      <c r="F25" s="37"/>
      <c r="G25" s="61" t="s">
        <v>11</v>
      </c>
      <c r="H25" s="53">
        <f>H28+H31</f>
        <v>0</v>
      </c>
      <c r="I25" s="5"/>
    </row>
    <row r="26" spans="2:11" ht="85.5" customHeight="1">
      <c r="B26" s="6"/>
      <c r="C26" s="120"/>
      <c r="D26" s="120"/>
      <c r="E26" s="6"/>
      <c r="F26" s="38"/>
      <c r="G26" s="87" t="s">
        <v>12</v>
      </c>
      <c r="H26" s="86">
        <f>+H29+H35</f>
        <v>128.69999999999999</v>
      </c>
      <c r="I26" s="6"/>
    </row>
    <row r="27" spans="2:11" ht="30.75" customHeight="1">
      <c r="B27" s="8" t="s">
        <v>106</v>
      </c>
      <c r="C27" s="126" t="s">
        <v>58</v>
      </c>
      <c r="D27" s="110" t="s">
        <v>51</v>
      </c>
      <c r="E27" s="4" t="s">
        <v>86</v>
      </c>
      <c r="F27" s="46" t="s">
        <v>87</v>
      </c>
      <c r="G27" s="54" t="s">
        <v>6</v>
      </c>
      <c r="H27" s="53">
        <f>SUM(H28:H29)</f>
        <v>98.7</v>
      </c>
      <c r="I27" s="110" t="s">
        <v>64</v>
      </c>
    </row>
    <row r="28" spans="2:11" ht="15.75" customHeight="1">
      <c r="B28" s="5"/>
      <c r="C28" s="127"/>
      <c r="D28" s="101"/>
      <c r="E28" s="5">
        <v>2022</v>
      </c>
      <c r="F28" s="47">
        <v>2022</v>
      </c>
      <c r="G28" s="61" t="s">
        <v>11</v>
      </c>
      <c r="H28" s="61"/>
      <c r="I28" s="101"/>
    </row>
    <row r="29" spans="2:11" ht="38.25" customHeight="1" thickBot="1">
      <c r="B29" s="5"/>
      <c r="C29" s="128"/>
      <c r="D29" s="111"/>
      <c r="E29" s="6"/>
      <c r="F29" s="48"/>
      <c r="G29" s="65" t="s">
        <v>12</v>
      </c>
      <c r="H29" s="55">
        <v>98.7</v>
      </c>
      <c r="I29" s="111"/>
    </row>
    <row r="30" spans="2:11" ht="22.5" hidden="1" customHeight="1" thickBot="1">
      <c r="B30" s="132" t="s">
        <v>39</v>
      </c>
      <c r="C30" s="110"/>
      <c r="D30" s="110" t="s">
        <v>50</v>
      </c>
      <c r="E30" s="4"/>
      <c r="F30" s="36"/>
      <c r="G30" s="61" t="s">
        <v>6</v>
      </c>
      <c r="H30" s="53">
        <f>SUM(H31:H32)</f>
        <v>0</v>
      </c>
      <c r="I30" s="110"/>
    </row>
    <row r="31" spans="2:11" ht="19.5" hidden="1" customHeight="1" thickBot="1">
      <c r="B31" s="133"/>
      <c r="C31" s="101"/>
      <c r="D31" s="101"/>
      <c r="E31" s="5">
        <v>2021</v>
      </c>
      <c r="F31" s="37">
        <v>2021</v>
      </c>
      <c r="G31" s="61" t="s">
        <v>11</v>
      </c>
      <c r="H31" s="54"/>
      <c r="I31" s="101"/>
    </row>
    <row r="32" spans="2:11" ht="39" hidden="1" customHeight="1" thickBot="1">
      <c r="B32" s="133"/>
      <c r="C32" s="101"/>
      <c r="D32" s="111"/>
      <c r="E32" s="5"/>
      <c r="F32" s="37"/>
      <c r="G32" s="65" t="s">
        <v>12</v>
      </c>
      <c r="H32" s="55"/>
      <c r="I32" s="113"/>
    </row>
    <row r="33" spans="2:9" ht="39" customHeight="1">
      <c r="B33" s="34" t="s">
        <v>38</v>
      </c>
      <c r="C33" s="110" t="s">
        <v>95</v>
      </c>
      <c r="D33" s="110" t="s">
        <v>51</v>
      </c>
      <c r="E33" s="5" t="s">
        <v>86</v>
      </c>
      <c r="F33" s="43" t="s">
        <v>87</v>
      </c>
      <c r="G33" s="61" t="s">
        <v>6</v>
      </c>
      <c r="H33" s="62">
        <f>H34+H35</f>
        <v>30</v>
      </c>
      <c r="I33" s="114" t="s">
        <v>95</v>
      </c>
    </row>
    <row r="34" spans="2:9" ht="39" customHeight="1">
      <c r="B34" s="35"/>
      <c r="C34" s="101"/>
      <c r="D34" s="101"/>
      <c r="E34" s="5">
        <v>2022</v>
      </c>
      <c r="F34" s="37">
        <v>2022</v>
      </c>
      <c r="G34" s="61" t="s">
        <v>11</v>
      </c>
      <c r="H34" s="53">
        <v>0</v>
      </c>
      <c r="I34" s="101"/>
    </row>
    <row r="35" spans="2:9" ht="116.25" customHeight="1" thickBot="1">
      <c r="B35" s="35"/>
      <c r="C35" s="113"/>
      <c r="D35" s="111"/>
      <c r="E35" s="5"/>
      <c r="F35" s="37"/>
      <c r="G35" s="74" t="s">
        <v>12</v>
      </c>
      <c r="H35" s="75">
        <v>30</v>
      </c>
      <c r="I35" s="111"/>
    </row>
    <row r="36" spans="2:9" ht="15.75" customHeight="1">
      <c r="B36" s="4" t="s">
        <v>13</v>
      </c>
      <c r="C36" s="137" t="s">
        <v>14</v>
      </c>
      <c r="D36" s="118" t="s">
        <v>93</v>
      </c>
      <c r="E36" s="4"/>
      <c r="F36" s="36"/>
      <c r="G36" s="61" t="s">
        <v>6</v>
      </c>
      <c r="H36" s="53">
        <v>10</v>
      </c>
      <c r="I36" s="4"/>
    </row>
    <row r="37" spans="2:9" ht="18.75" customHeight="1">
      <c r="B37" s="5"/>
      <c r="C37" s="138"/>
      <c r="D37" s="119"/>
      <c r="E37" s="5" t="s">
        <v>86</v>
      </c>
      <c r="F37" s="43" t="s">
        <v>87</v>
      </c>
      <c r="G37" s="61" t="s">
        <v>11</v>
      </c>
      <c r="H37" s="61">
        <v>0</v>
      </c>
      <c r="I37" s="5"/>
    </row>
    <row r="38" spans="2:9" ht="23.25" customHeight="1">
      <c r="B38" s="5"/>
      <c r="C38" s="138"/>
      <c r="D38" s="119"/>
      <c r="E38" s="5">
        <v>2022</v>
      </c>
      <c r="F38" s="37">
        <v>2022</v>
      </c>
      <c r="G38" s="65" t="s">
        <v>12</v>
      </c>
      <c r="H38" s="29">
        <v>10</v>
      </c>
      <c r="I38" s="5"/>
    </row>
    <row r="39" spans="2:9" ht="87" customHeight="1" thickBot="1">
      <c r="B39" s="6"/>
      <c r="C39" s="139"/>
      <c r="D39" s="120"/>
      <c r="E39" s="6"/>
      <c r="F39" s="38"/>
      <c r="G39" s="54"/>
      <c r="H39" s="54"/>
      <c r="I39" s="5"/>
    </row>
    <row r="40" spans="2:9" ht="15" hidden="1" customHeight="1" thickBot="1">
      <c r="B40" s="8" t="s">
        <v>23</v>
      </c>
      <c r="C40" s="140"/>
      <c r="D40" s="118" t="s">
        <v>56</v>
      </c>
      <c r="E40" s="4"/>
      <c r="F40" s="36"/>
      <c r="G40" s="54" t="s">
        <v>6</v>
      </c>
      <c r="H40" s="53"/>
      <c r="I40" s="143"/>
    </row>
    <row r="41" spans="2:9" ht="15" hidden="1" customHeight="1" thickBot="1">
      <c r="B41" s="5"/>
      <c r="C41" s="141"/>
      <c r="D41" s="119"/>
      <c r="E41" s="5">
        <v>2020</v>
      </c>
      <c r="F41" s="37">
        <v>2020</v>
      </c>
      <c r="G41" s="61" t="s">
        <v>11</v>
      </c>
      <c r="H41" s="61"/>
      <c r="I41" s="144"/>
    </row>
    <row r="42" spans="2:9" ht="15" hidden="1" customHeight="1" thickBot="1">
      <c r="B42" s="5"/>
      <c r="C42" s="141"/>
      <c r="D42" s="119"/>
      <c r="E42" s="5"/>
      <c r="F42" s="37"/>
      <c r="G42" s="65" t="s">
        <v>12</v>
      </c>
      <c r="H42" s="29"/>
      <c r="I42" s="144"/>
    </row>
    <row r="43" spans="2:9" ht="55.5" hidden="1" customHeight="1" thickBot="1">
      <c r="B43" s="6"/>
      <c r="C43" s="142"/>
      <c r="D43" s="120"/>
      <c r="E43" s="6"/>
      <c r="F43" s="38"/>
      <c r="G43" s="54"/>
      <c r="H43" s="54"/>
      <c r="I43" s="145"/>
    </row>
    <row r="44" spans="2:9" ht="15" customHeight="1">
      <c r="B44" s="8" t="s">
        <v>23</v>
      </c>
      <c r="C44" s="137" t="s">
        <v>74</v>
      </c>
      <c r="D44" s="118" t="s">
        <v>93</v>
      </c>
      <c r="E44" s="5" t="s">
        <v>86</v>
      </c>
      <c r="F44" s="43" t="s">
        <v>87</v>
      </c>
      <c r="G44" s="54" t="s">
        <v>6</v>
      </c>
      <c r="H44" s="29">
        <v>5</v>
      </c>
      <c r="I44" s="154" t="s">
        <v>92</v>
      </c>
    </row>
    <row r="45" spans="2:9" ht="25.5" customHeight="1">
      <c r="B45" s="5"/>
      <c r="C45" s="138"/>
      <c r="D45" s="119"/>
      <c r="E45" s="5">
        <v>2022</v>
      </c>
      <c r="F45" s="37">
        <v>2022</v>
      </c>
      <c r="G45" s="61" t="s">
        <v>11</v>
      </c>
      <c r="H45" s="61">
        <v>0</v>
      </c>
      <c r="I45" s="119"/>
    </row>
    <row r="46" spans="2:9" ht="22.5" customHeight="1">
      <c r="B46" s="5"/>
      <c r="C46" s="138"/>
      <c r="D46" s="119"/>
      <c r="E46" s="5"/>
      <c r="F46" s="37"/>
      <c r="G46" s="65" t="s">
        <v>12</v>
      </c>
      <c r="H46" s="29">
        <v>5</v>
      </c>
      <c r="I46" s="119"/>
    </row>
    <row r="47" spans="2:9" ht="77.25" customHeight="1">
      <c r="B47" s="6"/>
      <c r="C47" s="138"/>
      <c r="D47" s="120"/>
      <c r="E47" s="6"/>
      <c r="F47" s="38"/>
      <c r="G47" s="54"/>
      <c r="H47" s="54"/>
      <c r="I47" s="120"/>
    </row>
    <row r="48" spans="2:9" ht="33.75" customHeight="1">
      <c r="B48" s="39" t="s">
        <v>83</v>
      </c>
      <c r="C48" s="110" t="s">
        <v>110</v>
      </c>
      <c r="D48" s="110" t="s">
        <v>82</v>
      </c>
      <c r="E48" s="5" t="s">
        <v>86</v>
      </c>
      <c r="F48" s="43" t="s">
        <v>87</v>
      </c>
      <c r="G48" s="54" t="s">
        <v>6</v>
      </c>
      <c r="H48" s="83">
        <v>5</v>
      </c>
      <c r="I48" s="110" t="s">
        <v>111</v>
      </c>
    </row>
    <row r="49" spans="2:9" ht="18" customHeight="1">
      <c r="B49" s="5"/>
      <c r="C49" s="101"/>
      <c r="D49" s="101"/>
      <c r="E49" s="5">
        <v>2022</v>
      </c>
      <c r="F49" s="37">
        <v>2022</v>
      </c>
      <c r="G49" s="61" t="s">
        <v>11</v>
      </c>
      <c r="H49" s="84">
        <v>0</v>
      </c>
      <c r="I49" s="101"/>
    </row>
    <row r="50" spans="2:9" ht="43.5" customHeight="1" thickBot="1">
      <c r="B50" s="5"/>
      <c r="C50" s="113"/>
      <c r="D50" s="111"/>
      <c r="E50" s="5"/>
      <c r="F50" s="37"/>
      <c r="G50" s="74" t="s">
        <v>12</v>
      </c>
      <c r="H50" s="89">
        <v>5</v>
      </c>
      <c r="I50" s="101"/>
    </row>
    <row r="51" spans="2:9" ht="20.25" customHeight="1">
      <c r="B51" s="14" t="s">
        <v>65</v>
      </c>
      <c r="C51" s="137" t="s">
        <v>48</v>
      </c>
      <c r="D51" s="110" t="s">
        <v>51</v>
      </c>
      <c r="E51" s="4" t="s">
        <v>86</v>
      </c>
      <c r="F51" s="42" t="s">
        <v>87</v>
      </c>
      <c r="G51" s="61" t="s">
        <v>6</v>
      </c>
      <c r="H51" s="62">
        <f>H52+H53</f>
        <v>44028.899539999999</v>
      </c>
      <c r="I51" s="148"/>
    </row>
    <row r="52" spans="2:9" ht="26.25" customHeight="1">
      <c r="B52" s="5"/>
      <c r="C52" s="138"/>
      <c r="D52" s="101"/>
      <c r="E52" s="5">
        <v>2022</v>
      </c>
      <c r="F52" s="37">
        <v>2022</v>
      </c>
      <c r="G52" s="61" t="s">
        <v>11</v>
      </c>
      <c r="H52" s="53">
        <f>H55+H59+H73+H77+H80+H87+H93</f>
        <v>41801</v>
      </c>
      <c r="I52" s="130"/>
    </row>
    <row r="53" spans="2:9" ht="96" customHeight="1" thickBot="1">
      <c r="B53" s="6"/>
      <c r="C53" s="139"/>
      <c r="D53" s="101"/>
      <c r="E53" s="6"/>
      <c r="F53" s="38"/>
      <c r="G53" s="87" t="s">
        <v>12</v>
      </c>
      <c r="H53" s="88">
        <f>H56+H60+H74+H78+H81+H88+H94+H91</f>
        <v>2227.8995400000003</v>
      </c>
      <c r="I53" s="147"/>
    </row>
    <row r="54" spans="2:9" ht="20.25" customHeight="1">
      <c r="B54" s="20"/>
      <c r="C54" s="134" t="s">
        <v>59</v>
      </c>
      <c r="D54" s="124" t="s">
        <v>51</v>
      </c>
      <c r="E54" s="60" t="s">
        <v>86</v>
      </c>
      <c r="F54" s="30" t="s">
        <v>87</v>
      </c>
      <c r="G54" s="61" t="s">
        <v>6</v>
      </c>
      <c r="H54" s="62">
        <f>H55+H56</f>
        <v>5661.8741</v>
      </c>
      <c r="I54" s="115" t="s">
        <v>119</v>
      </c>
    </row>
    <row r="55" spans="2:9" ht="21.75" customHeight="1">
      <c r="B55" s="51" t="s">
        <v>66</v>
      </c>
      <c r="C55" s="135"/>
      <c r="D55" s="124"/>
      <c r="E55" s="63">
        <v>2022</v>
      </c>
      <c r="F55" s="64">
        <v>2022</v>
      </c>
      <c r="G55" s="61" t="s">
        <v>11</v>
      </c>
      <c r="H55" s="53">
        <v>5378.78</v>
      </c>
      <c r="I55" s="116"/>
    </row>
    <row r="56" spans="2:9" ht="25.5" customHeight="1">
      <c r="B56" s="9"/>
      <c r="C56" s="135"/>
      <c r="D56" s="124"/>
      <c r="E56" s="63"/>
      <c r="F56" s="64"/>
      <c r="G56" s="65" t="s">
        <v>12</v>
      </c>
      <c r="H56" s="29">
        <v>283.09410000000003</v>
      </c>
      <c r="I56" s="116"/>
    </row>
    <row r="57" spans="2:9" ht="141.75" customHeight="1" thickBot="1">
      <c r="B57" s="10"/>
      <c r="C57" s="136"/>
      <c r="D57" s="125"/>
      <c r="E57" s="66"/>
      <c r="F57" s="67"/>
      <c r="G57" s="54"/>
      <c r="H57" s="54"/>
      <c r="I57" s="117"/>
    </row>
    <row r="58" spans="2:9" ht="26.25" customHeight="1">
      <c r="B58" s="11" t="s">
        <v>107</v>
      </c>
      <c r="C58" s="102" t="s">
        <v>98</v>
      </c>
      <c r="D58" s="109" t="s">
        <v>51</v>
      </c>
      <c r="E58" s="65" t="s">
        <v>86</v>
      </c>
      <c r="F58" s="30" t="s">
        <v>87</v>
      </c>
      <c r="G58" s="61" t="s">
        <v>6</v>
      </c>
      <c r="H58" s="55">
        <f>H59+H60</f>
        <v>10947.979789999999</v>
      </c>
      <c r="I58" s="102" t="s">
        <v>102</v>
      </c>
    </row>
    <row r="59" spans="2:9" ht="24" customHeight="1">
      <c r="B59" s="5"/>
      <c r="C59" s="103"/>
      <c r="D59" s="124"/>
      <c r="E59" s="57">
        <v>2022</v>
      </c>
      <c r="F59" s="68">
        <v>2022</v>
      </c>
      <c r="G59" s="61" t="s">
        <v>11</v>
      </c>
      <c r="H59" s="55">
        <v>10400.58</v>
      </c>
      <c r="I59" s="103"/>
    </row>
    <row r="60" spans="2:9" ht="180" customHeight="1">
      <c r="B60" s="5"/>
      <c r="C60" s="109"/>
      <c r="D60" s="124"/>
      <c r="E60" s="69"/>
      <c r="F60" s="64"/>
      <c r="G60" s="70" t="s">
        <v>12</v>
      </c>
      <c r="H60" s="71">
        <v>547.39979000000005</v>
      </c>
      <c r="I60" s="109"/>
    </row>
    <row r="61" spans="2:9" ht="0.75" hidden="1" customHeight="1">
      <c r="B61" s="4" t="s">
        <v>33</v>
      </c>
      <c r="C61" s="102" t="s">
        <v>36</v>
      </c>
      <c r="D61" s="103" t="s">
        <v>52</v>
      </c>
      <c r="E61" s="65"/>
      <c r="F61" s="30"/>
      <c r="G61" s="61" t="s">
        <v>6</v>
      </c>
      <c r="H61" s="55">
        <f>H62+H63</f>
        <v>0</v>
      </c>
      <c r="I61" s="102" t="s">
        <v>29</v>
      </c>
    </row>
    <row r="62" spans="2:9" ht="18.75" hidden="1" customHeight="1">
      <c r="B62" s="5"/>
      <c r="C62" s="103"/>
      <c r="D62" s="103"/>
      <c r="E62" s="69">
        <v>2021</v>
      </c>
      <c r="F62" s="64">
        <v>2021</v>
      </c>
      <c r="G62" s="61" t="s">
        <v>11</v>
      </c>
      <c r="H62" s="55"/>
      <c r="I62" s="103"/>
    </row>
    <row r="63" spans="2:9" ht="39.75" hidden="1" customHeight="1">
      <c r="B63" s="5"/>
      <c r="C63" s="109"/>
      <c r="D63" s="109"/>
      <c r="E63" s="69"/>
      <c r="F63" s="64"/>
      <c r="G63" s="65" t="s">
        <v>12</v>
      </c>
      <c r="H63" s="55"/>
      <c r="I63" s="109"/>
    </row>
    <row r="64" spans="2:9" ht="21" hidden="1" customHeight="1">
      <c r="B64" s="4" t="s">
        <v>34</v>
      </c>
      <c r="C64" s="102" t="s">
        <v>26</v>
      </c>
      <c r="D64" s="103" t="s">
        <v>52</v>
      </c>
      <c r="E64" s="65"/>
      <c r="F64" s="30"/>
      <c r="G64" s="61" t="s">
        <v>6</v>
      </c>
      <c r="H64" s="55">
        <f>H65+H66</f>
        <v>0</v>
      </c>
      <c r="I64" s="102" t="s">
        <v>28</v>
      </c>
    </row>
    <row r="65" spans="2:9" ht="21" hidden="1" customHeight="1">
      <c r="B65" s="5"/>
      <c r="C65" s="103"/>
      <c r="D65" s="103"/>
      <c r="E65" s="69">
        <v>2021</v>
      </c>
      <c r="F65" s="64">
        <v>2021</v>
      </c>
      <c r="G65" s="61" t="s">
        <v>11</v>
      </c>
      <c r="H65" s="55"/>
      <c r="I65" s="103"/>
    </row>
    <row r="66" spans="2:9" ht="58.5" hidden="1" customHeight="1">
      <c r="B66" s="5"/>
      <c r="C66" s="109"/>
      <c r="D66" s="109"/>
      <c r="E66" s="69"/>
      <c r="F66" s="64"/>
      <c r="G66" s="65" t="s">
        <v>12</v>
      </c>
      <c r="H66" s="55"/>
      <c r="I66" s="109"/>
    </row>
    <row r="67" spans="2:9" hidden="1">
      <c r="B67" s="4" t="s">
        <v>42</v>
      </c>
      <c r="C67" s="115" t="s">
        <v>60</v>
      </c>
      <c r="D67" s="123" t="s">
        <v>51</v>
      </c>
      <c r="E67" s="65"/>
      <c r="F67" s="30"/>
      <c r="G67" s="61" t="s">
        <v>6</v>
      </c>
      <c r="H67" s="72">
        <f>H68+H69</f>
        <v>0</v>
      </c>
      <c r="I67" s="115" t="s">
        <v>30</v>
      </c>
    </row>
    <row r="68" spans="2:9" hidden="1">
      <c r="B68" s="5"/>
      <c r="C68" s="116"/>
      <c r="D68" s="123"/>
      <c r="E68" s="69"/>
      <c r="F68" s="64"/>
      <c r="G68" s="61" t="s">
        <v>11</v>
      </c>
      <c r="H68" s="73"/>
      <c r="I68" s="116"/>
    </row>
    <row r="69" spans="2:9" hidden="1">
      <c r="B69" s="5"/>
      <c r="C69" s="116"/>
      <c r="D69" s="123"/>
      <c r="E69" s="69">
        <v>2021</v>
      </c>
      <c r="F69" s="64">
        <v>2021</v>
      </c>
      <c r="G69" s="65" t="s">
        <v>12</v>
      </c>
      <c r="H69" s="26"/>
      <c r="I69" s="116"/>
    </row>
    <row r="70" spans="2:9" ht="52.5" hidden="1" customHeight="1">
      <c r="B70" s="5"/>
      <c r="C70" s="116"/>
      <c r="D70" s="63"/>
      <c r="E70" s="63"/>
      <c r="F70" s="64"/>
      <c r="G70" s="69"/>
      <c r="H70" s="69"/>
      <c r="I70" s="116"/>
    </row>
    <row r="71" spans="2:9" ht="9.75" hidden="1" customHeight="1">
      <c r="B71" s="5"/>
      <c r="C71" s="117"/>
      <c r="D71" s="66"/>
      <c r="E71" s="54"/>
      <c r="F71" s="67"/>
      <c r="G71" s="54"/>
      <c r="H71" s="54"/>
      <c r="I71" s="116"/>
    </row>
    <row r="72" spans="2:9" ht="22.5" customHeight="1">
      <c r="B72" s="50"/>
      <c r="C72" s="115" t="s">
        <v>100</v>
      </c>
      <c r="D72" s="102" t="s">
        <v>99</v>
      </c>
      <c r="E72" s="65" t="s">
        <v>86</v>
      </c>
      <c r="F72" s="30" t="s">
        <v>87</v>
      </c>
      <c r="G72" s="61" t="s">
        <v>6</v>
      </c>
      <c r="H72" s="53">
        <f>H73+H74</f>
        <v>5723.1583700000001</v>
      </c>
      <c r="I72" s="115" t="s">
        <v>113</v>
      </c>
    </row>
    <row r="73" spans="2:9" ht="26.25" customHeight="1">
      <c r="B73" s="57" t="s">
        <v>105</v>
      </c>
      <c r="C73" s="116"/>
      <c r="D73" s="103"/>
      <c r="E73" s="69">
        <v>2022</v>
      </c>
      <c r="F73" s="64">
        <v>2022</v>
      </c>
      <c r="G73" s="61" t="s">
        <v>11</v>
      </c>
      <c r="H73" s="56">
        <v>5437</v>
      </c>
      <c r="I73" s="116"/>
    </row>
    <row r="74" spans="2:9" ht="27" customHeight="1">
      <c r="B74" s="9"/>
      <c r="C74" s="116"/>
      <c r="D74" s="103"/>
      <c r="E74" s="69"/>
      <c r="F74" s="64"/>
      <c r="G74" s="65" t="s">
        <v>12</v>
      </c>
      <c r="H74" s="29">
        <v>286.15836999999999</v>
      </c>
      <c r="I74" s="116"/>
    </row>
    <row r="75" spans="2:9" ht="110.25" customHeight="1">
      <c r="B75" s="9"/>
      <c r="C75" s="117"/>
      <c r="D75" s="54"/>
      <c r="E75" s="54"/>
      <c r="F75" s="67"/>
      <c r="G75" s="54"/>
      <c r="H75" s="54"/>
      <c r="I75" s="117"/>
    </row>
    <row r="76" spans="2:9" ht="27" customHeight="1">
      <c r="B76" s="11"/>
      <c r="C76" s="102" t="s">
        <v>101</v>
      </c>
      <c r="D76" s="102" t="s">
        <v>51</v>
      </c>
      <c r="E76" s="65" t="s">
        <v>86</v>
      </c>
      <c r="F76" s="30" t="s">
        <v>87</v>
      </c>
      <c r="G76" s="61" t="s">
        <v>6</v>
      </c>
      <c r="H76" s="53">
        <f>H77+H78</f>
        <v>4809.1750000000002</v>
      </c>
      <c r="I76" s="102" t="s">
        <v>103</v>
      </c>
    </row>
    <row r="77" spans="2:9" ht="35.25" customHeight="1">
      <c r="B77" s="92" t="s">
        <v>67</v>
      </c>
      <c r="C77" s="103"/>
      <c r="D77" s="103"/>
      <c r="E77" s="69">
        <v>2022</v>
      </c>
      <c r="F77" s="64">
        <v>2022</v>
      </c>
      <c r="G77" s="61" t="s">
        <v>11</v>
      </c>
      <c r="H77" s="55">
        <v>4568.4170000000004</v>
      </c>
      <c r="I77" s="103"/>
    </row>
    <row r="78" spans="2:9" ht="101.25" customHeight="1">
      <c r="B78" s="5"/>
      <c r="C78" s="109"/>
      <c r="D78" s="103"/>
      <c r="E78" s="69"/>
      <c r="F78" s="64"/>
      <c r="G78" s="65" t="s">
        <v>10</v>
      </c>
      <c r="H78" s="55">
        <v>240.75800000000001</v>
      </c>
      <c r="I78" s="109"/>
    </row>
    <row r="79" spans="2:9" ht="34.5" customHeight="1">
      <c r="B79" s="107" t="s">
        <v>68</v>
      </c>
      <c r="C79" s="149" t="s">
        <v>104</v>
      </c>
      <c r="D79" s="102" t="s">
        <v>61</v>
      </c>
      <c r="E79" s="65" t="s">
        <v>86</v>
      </c>
      <c r="F79" s="30" t="s">
        <v>87</v>
      </c>
      <c r="G79" s="61" t="s">
        <v>6</v>
      </c>
      <c r="H79" s="53">
        <f>H80+H81</f>
        <v>8644.8051400000004</v>
      </c>
      <c r="I79" s="115" t="s">
        <v>114</v>
      </c>
    </row>
    <row r="80" spans="2:9" ht="28.5" customHeight="1">
      <c r="B80" s="108"/>
      <c r="C80" s="116"/>
      <c r="D80" s="103"/>
      <c r="E80" s="69">
        <v>2022</v>
      </c>
      <c r="F80" s="64">
        <v>2022</v>
      </c>
      <c r="G80" s="61" t="s">
        <v>11</v>
      </c>
      <c r="H80" s="53">
        <v>8212.5640000000003</v>
      </c>
      <c r="I80" s="116"/>
    </row>
    <row r="81" spans="2:9" ht="33.75" customHeight="1">
      <c r="B81" s="5"/>
      <c r="C81" s="116"/>
      <c r="D81" s="103"/>
      <c r="E81" s="69"/>
      <c r="F81" s="64"/>
      <c r="G81" s="65" t="s">
        <v>12</v>
      </c>
      <c r="H81" s="18">
        <v>432.24113999999997</v>
      </c>
      <c r="I81" s="116"/>
    </row>
    <row r="82" spans="2:9" ht="83.25" customHeight="1">
      <c r="B82" s="6"/>
      <c r="C82" s="117"/>
      <c r="D82" s="112"/>
      <c r="E82" s="54"/>
      <c r="F82" s="67"/>
      <c r="G82" s="54"/>
      <c r="H82" s="54"/>
      <c r="I82" s="117"/>
    </row>
    <row r="83" spans="2:9" ht="24.75" hidden="1" customHeight="1">
      <c r="B83" s="146" t="s">
        <v>69</v>
      </c>
      <c r="C83" s="102"/>
      <c r="D83" s="102"/>
      <c r="E83" s="65" t="s">
        <v>86</v>
      </c>
      <c r="F83" s="30" t="s">
        <v>87</v>
      </c>
      <c r="G83" s="61" t="s">
        <v>6</v>
      </c>
      <c r="H83" s="53">
        <f>SUM(H84+H85)</f>
        <v>0</v>
      </c>
      <c r="I83" s="102"/>
    </row>
    <row r="84" spans="2:9" ht="45.75" hidden="1" customHeight="1">
      <c r="B84" s="130"/>
      <c r="C84" s="103"/>
      <c r="D84" s="103"/>
      <c r="E84" s="69">
        <v>2022</v>
      </c>
      <c r="F84" s="64">
        <v>2022</v>
      </c>
      <c r="G84" s="61" t="s">
        <v>11</v>
      </c>
      <c r="H84" s="54"/>
      <c r="I84" s="103"/>
    </row>
    <row r="85" spans="2:9" ht="148.5" hidden="1" customHeight="1">
      <c r="B85" s="147"/>
      <c r="C85" s="109"/>
      <c r="D85" s="103"/>
      <c r="E85" s="69"/>
      <c r="F85" s="64"/>
      <c r="G85" s="61" t="s">
        <v>12</v>
      </c>
      <c r="H85" s="61"/>
      <c r="I85" s="109"/>
    </row>
    <row r="86" spans="2:9" ht="29.25" customHeight="1">
      <c r="B86" s="33"/>
      <c r="C86" s="102" t="s">
        <v>115</v>
      </c>
      <c r="D86" s="102" t="s">
        <v>61</v>
      </c>
      <c r="E86" s="65" t="s">
        <v>86</v>
      </c>
      <c r="F86" s="30" t="s">
        <v>87</v>
      </c>
      <c r="G86" s="61" t="s">
        <v>6</v>
      </c>
      <c r="H86" s="53">
        <f>SUM(H87+H88)</f>
        <v>3333.8181400000003</v>
      </c>
      <c r="I86" s="102" t="s">
        <v>116</v>
      </c>
    </row>
    <row r="87" spans="2:9" ht="31.5" customHeight="1">
      <c r="B87" s="59" t="s">
        <v>69</v>
      </c>
      <c r="C87" s="103"/>
      <c r="D87" s="103"/>
      <c r="E87" s="69">
        <v>2022</v>
      </c>
      <c r="F87" s="64">
        <v>2022</v>
      </c>
      <c r="G87" s="61" t="s">
        <v>11</v>
      </c>
      <c r="H87" s="55">
        <v>3166.8290000000002</v>
      </c>
      <c r="I87" s="103"/>
    </row>
    <row r="88" spans="2:9" ht="114.75" customHeight="1">
      <c r="B88" s="33"/>
      <c r="C88" s="109"/>
      <c r="D88" s="103"/>
      <c r="E88" s="69"/>
      <c r="F88" s="64"/>
      <c r="G88" s="74" t="s">
        <v>12</v>
      </c>
      <c r="H88" s="75">
        <v>166.98913999999999</v>
      </c>
      <c r="I88" s="109"/>
    </row>
    <row r="89" spans="2:9" ht="36" customHeight="1">
      <c r="B89" s="97" t="s">
        <v>70</v>
      </c>
      <c r="C89" s="104" t="s">
        <v>37</v>
      </c>
      <c r="D89" s="100" t="s">
        <v>51</v>
      </c>
      <c r="E89" s="44"/>
      <c r="F89" s="45"/>
      <c r="G89" s="61" t="s">
        <v>6</v>
      </c>
      <c r="H89" s="53">
        <f>SUM(H90+H91)</f>
        <v>26.9</v>
      </c>
      <c r="I89" s="110" t="s">
        <v>35</v>
      </c>
    </row>
    <row r="90" spans="2:9" ht="21.75" customHeight="1">
      <c r="B90" s="98"/>
      <c r="C90" s="105"/>
      <c r="D90" s="101"/>
      <c r="E90" s="19" t="s">
        <v>88</v>
      </c>
      <c r="F90" s="19" t="s">
        <v>90</v>
      </c>
      <c r="G90" s="61" t="s">
        <v>11</v>
      </c>
      <c r="H90" s="55">
        <v>0</v>
      </c>
      <c r="I90" s="101"/>
    </row>
    <row r="91" spans="2:9" ht="108.75" customHeight="1">
      <c r="B91" s="99"/>
      <c r="C91" s="106"/>
      <c r="D91" s="101"/>
      <c r="E91" s="5">
        <v>2022</v>
      </c>
      <c r="F91" s="52">
        <v>2022</v>
      </c>
      <c r="G91" s="74" t="s">
        <v>12</v>
      </c>
      <c r="H91" s="75">
        <v>26.9</v>
      </c>
      <c r="I91" s="111"/>
    </row>
    <row r="92" spans="2:9" ht="35.25" customHeight="1">
      <c r="B92" s="33"/>
      <c r="C92" s="102" t="s">
        <v>112</v>
      </c>
      <c r="D92" s="102" t="s">
        <v>61</v>
      </c>
      <c r="E92" s="76" t="s">
        <v>88</v>
      </c>
      <c r="F92" s="76" t="s">
        <v>89</v>
      </c>
      <c r="G92" s="61" t="s">
        <v>6</v>
      </c>
      <c r="H92" s="53">
        <f>SUM(H93+H94)</f>
        <v>4881.1890000000003</v>
      </c>
      <c r="I92" s="102" t="s">
        <v>117</v>
      </c>
    </row>
    <row r="93" spans="2:9" ht="42" customHeight="1">
      <c r="B93" s="5" t="s">
        <v>71</v>
      </c>
      <c r="C93" s="103"/>
      <c r="D93" s="103"/>
      <c r="E93" s="69">
        <v>2022</v>
      </c>
      <c r="F93" s="64">
        <v>2022</v>
      </c>
      <c r="G93" s="61" t="s">
        <v>11</v>
      </c>
      <c r="H93" s="55">
        <v>4636.83</v>
      </c>
      <c r="I93" s="103"/>
    </row>
    <row r="94" spans="2:9" ht="72" customHeight="1">
      <c r="B94" s="33"/>
      <c r="C94" s="103"/>
      <c r="D94" s="103"/>
      <c r="E94" s="69"/>
      <c r="F94" s="64"/>
      <c r="G94" s="65" t="s">
        <v>12</v>
      </c>
      <c r="H94" s="55">
        <v>244.35900000000001</v>
      </c>
      <c r="I94" s="103"/>
    </row>
    <row r="95" spans="2:9" ht="36" customHeight="1">
      <c r="B95" s="161" t="s">
        <v>81</v>
      </c>
      <c r="C95" s="102" t="s">
        <v>108</v>
      </c>
      <c r="D95" s="176" t="s">
        <v>61</v>
      </c>
      <c r="E95" s="77" t="s">
        <v>88</v>
      </c>
      <c r="F95" s="78" t="s">
        <v>87</v>
      </c>
      <c r="G95" s="60" t="s">
        <v>6</v>
      </c>
      <c r="H95" s="29">
        <v>0</v>
      </c>
      <c r="I95" s="102" t="s">
        <v>109</v>
      </c>
    </row>
    <row r="96" spans="2:9" ht="38.25" customHeight="1">
      <c r="B96" s="162"/>
      <c r="C96" s="173"/>
      <c r="D96" s="177"/>
      <c r="E96" s="69">
        <v>2022</v>
      </c>
      <c r="F96" s="79">
        <v>2022</v>
      </c>
      <c r="G96" s="61" t="s">
        <v>11</v>
      </c>
      <c r="H96" s="53">
        <v>0</v>
      </c>
      <c r="I96" s="172"/>
    </row>
    <row r="97" spans="2:9" ht="72" customHeight="1">
      <c r="B97" s="162"/>
      <c r="C97" s="173"/>
      <c r="D97" s="177"/>
      <c r="E97" s="164"/>
      <c r="F97" s="166"/>
      <c r="G97" s="179" t="s">
        <v>12</v>
      </c>
      <c r="H97" s="175">
        <v>0</v>
      </c>
      <c r="I97" s="173"/>
    </row>
    <row r="98" spans="2:9" ht="72" customHeight="1">
      <c r="B98" s="163"/>
      <c r="C98" s="174"/>
      <c r="D98" s="178"/>
      <c r="E98" s="165"/>
      <c r="F98" s="167"/>
      <c r="G98" s="180"/>
      <c r="H98" s="112"/>
      <c r="I98" s="174"/>
    </row>
    <row r="99" spans="2:9" ht="15.75" customHeight="1">
      <c r="B99" s="30">
        <v>3</v>
      </c>
      <c r="C99" s="118" t="s">
        <v>85</v>
      </c>
      <c r="D99" s="100" t="s">
        <v>54</v>
      </c>
      <c r="E99" s="8" t="s">
        <v>88</v>
      </c>
      <c r="F99" s="58" t="s">
        <v>90</v>
      </c>
      <c r="G99" s="85" t="s">
        <v>6</v>
      </c>
      <c r="H99" s="53">
        <f>H100+H101</f>
        <v>7199.2</v>
      </c>
      <c r="I99" s="110"/>
    </row>
    <row r="100" spans="2:9" ht="15" customHeight="1">
      <c r="B100" s="21"/>
      <c r="C100" s="119"/>
      <c r="D100" s="155"/>
      <c r="E100" s="5">
        <v>2022</v>
      </c>
      <c r="F100" s="80">
        <v>2022</v>
      </c>
      <c r="G100" s="85" t="s">
        <v>11</v>
      </c>
      <c r="H100" s="56">
        <f>SUM(H104+H110+H116)</f>
        <v>2325</v>
      </c>
      <c r="I100" s="101"/>
    </row>
    <row r="101" spans="2:9" ht="59.25" customHeight="1">
      <c r="B101" s="21"/>
      <c r="C101" s="119"/>
      <c r="D101" s="155"/>
      <c r="E101" s="5"/>
      <c r="F101" s="80"/>
      <c r="G101" s="168" t="s">
        <v>12</v>
      </c>
      <c r="H101" s="170">
        <f>H105+H111+H117+H123</f>
        <v>4874.2</v>
      </c>
      <c r="I101" s="101"/>
    </row>
    <row r="102" spans="2:9" ht="100.5" customHeight="1">
      <c r="B102" s="22"/>
      <c r="C102" s="119"/>
      <c r="D102" s="156"/>
      <c r="E102" s="6"/>
      <c r="F102" s="81"/>
      <c r="G102" s="169"/>
      <c r="H102" s="171"/>
      <c r="I102" s="111"/>
    </row>
    <row r="103" spans="2:9" ht="15" customHeight="1">
      <c r="B103" s="27"/>
      <c r="C103" s="157" t="s">
        <v>15</v>
      </c>
      <c r="D103" s="4"/>
      <c r="E103" s="19" t="s">
        <v>88</v>
      </c>
      <c r="F103" s="19" t="s">
        <v>90</v>
      </c>
      <c r="G103" s="61" t="s">
        <v>6</v>
      </c>
      <c r="H103" s="53">
        <f>H104+H105</f>
        <v>2448</v>
      </c>
      <c r="I103" s="118" t="s">
        <v>18</v>
      </c>
    </row>
    <row r="104" spans="2:9">
      <c r="B104" s="41" t="s">
        <v>43</v>
      </c>
      <c r="C104" s="158"/>
      <c r="D104" s="101" t="s">
        <v>62</v>
      </c>
      <c r="E104" s="5">
        <v>2022</v>
      </c>
      <c r="F104" s="37">
        <v>2022</v>
      </c>
      <c r="G104" s="61" t="s">
        <v>11</v>
      </c>
      <c r="H104" s="53">
        <v>2325</v>
      </c>
      <c r="I104" s="119"/>
    </row>
    <row r="105" spans="2:9" ht="61.5" customHeight="1">
      <c r="B105" s="9"/>
      <c r="C105" s="158"/>
      <c r="D105" s="101"/>
      <c r="E105" s="5"/>
      <c r="F105" s="37"/>
      <c r="G105" s="65" t="s">
        <v>12</v>
      </c>
      <c r="H105" s="29">
        <v>123</v>
      </c>
      <c r="I105" s="119"/>
    </row>
    <row r="106" spans="2:9">
      <c r="B106" s="9"/>
      <c r="C106" s="158"/>
      <c r="D106" s="101"/>
      <c r="E106" s="5"/>
      <c r="F106" s="37"/>
      <c r="G106" s="69"/>
      <c r="H106" s="69"/>
      <c r="I106" s="119"/>
    </row>
    <row r="107" spans="2:9" ht="52.5" customHeight="1">
      <c r="B107" s="9"/>
      <c r="C107" s="158"/>
      <c r="D107" s="25"/>
      <c r="E107" s="25"/>
      <c r="F107" s="37"/>
      <c r="G107" s="69"/>
      <c r="H107" s="69"/>
      <c r="I107" s="119"/>
    </row>
    <row r="108" spans="2:9" hidden="1">
      <c r="B108" s="9"/>
      <c r="C108" s="159"/>
      <c r="D108" s="25"/>
      <c r="E108" s="5"/>
      <c r="F108" s="38"/>
      <c r="G108" s="54"/>
      <c r="H108" s="54"/>
      <c r="I108" s="119"/>
    </row>
    <row r="109" spans="2:9">
      <c r="B109" s="20"/>
      <c r="C109" s="118" t="s">
        <v>19</v>
      </c>
      <c r="D109" s="32"/>
      <c r="E109" s="8" t="s">
        <v>88</v>
      </c>
      <c r="F109" s="8" t="s">
        <v>90</v>
      </c>
      <c r="G109" s="61" t="s">
        <v>6</v>
      </c>
      <c r="H109" s="53">
        <f>H110+H111</f>
        <v>2000</v>
      </c>
      <c r="I109" s="118" t="s">
        <v>94</v>
      </c>
    </row>
    <row r="110" spans="2:9" ht="30" customHeight="1">
      <c r="B110" s="5"/>
      <c r="C110" s="119"/>
      <c r="D110" s="131" t="s">
        <v>54</v>
      </c>
      <c r="E110" s="5">
        <v>2022</v>
      </c>
      <c r="F110" s="37">
        <v>2022</v>
      </c>
      <c r="G110" s="61" t="s">
        <v>11</v>
      </c>
      <c r="H110" s="61">
        <v>0</v>
      </c>
      <c r="I110" s="119"/>
    </row>
    <row r="111" spans="2:9" ht="54.75" customHeight="1">
      <c r="B111" s="23" t="s">
        <v>44</v>
      </c>
      <c r="C111" s="119"/>
      <c r="D111" s="131"/>
      <c r="E111" s="5"/>
      <c r="F111" s="37"/>
      <c r="G111" s="65" t="s">
        <v>12</v>
      </c>
      <c r="H111" s="29">
        <v>2000</v>
      </c>
      <c r="I111" s="119"/>
    </row>
    <row r="112" spans="2:9" ht="23.25" customHeight="1">
      <c r="B112" s="5"/>
      <c r="C112" s="119"/>
      <c r="D112" s="131"/>
      <c r="E112" s="5"/>
      <c r="F112" s="37"/>
      <c r="G112" s="69"/>
      <c r="H112" s="69"/>
      <c r="I112" s="119"/>
    </row>
    <row r="113" spans="1:9" ht="72" customHeight="1">
      <c r="B113" s="5"/>
      <c r="C113" s="119"/>
      <c r="D113" s="25"/>
      <c r="E113" s="6"/>
      <c r="F113" s="38"/>
      <c r="G113" s="69"/>
      <c r="H113" s="69"/>
      <c r="I113" s="119"/>
    </row>
    <row r="114" spans="1:9" ht="28.5" hidden="1" customHeight="1">
      <c r="B114" s="6"/>
      <c r="C114" s="120"/>
      <c r="D114" s="24"/>
      <c r="E114" s="6"/>
      <c r="F114" s="38"/>
      <c r="G114" s="54"/>
      <c r="H114" s="54"/>
      <c r="I114" s="120"/>
    </row>
    <row r="115" spans="1:9" ht="26.25" customHeight="1">
      <c r="B115" s="28" t="s">
        <v>45</v>
      </c>
      <c r="C115" s="110" t="s">
        <v>77</v>
      </c>
      <c r="D115" s="110" t="s">
        <v>51</v>
      </c>
      <c r="E115" s="19" t="s">
        <v>88</v>
      </c>
      <c r="F115" s="19" t="s">
        <v>90</v>
      </c>
      <c r="G115" s="61" t="s">
        <v>6</v>
      </c>
      <c r="H115" s="53">
        <f>H116+H117</f>
        <v>470</v>
      </c>
      <c r="I115" s="110" t="s">
        <v>79</v>
      </c>
    </row>
    <row r="116" spans="1:9" ht="24" customHeight="1">
      <c r="B116" s="5"/>
      <c r="C116" s="101"/>
      <c r="D116" s="101"/>
      <c r="E116" s="5">
        <v>2022</v>
      </c>
      <c r="F116" s="37">
        <v>2022</v>
      </c>
      <c r="G116" s="61" t="s">
        <v>11</v>
      </c>
      <c r="H116" s="54">
        <v>0</v>
      </c>
      <c r="I116" s="101"/>
    </row>
    <row r="117" spans="1:9" ht="103.5" customHeight="1" thickBot="1">
      <c r="B117" s="5"/>
      <c r="C117" s="113"/>
      <c r="D117" s="111"/>
      <c r="E117" s="5"/>
      <c r="F117" s="37"/>
      <c r="G117" s="87" t="s">
        <v>12</v>
      </c>
      <c r="H117" s="75">
        <v>470</v>
      </c>
      <c r="I117" s="111"/>
    </row>
    <row r="118" spans="1:9" ht="22.5" hidden="1" customHeight="1">
      <c r="B118" s="129" t="s">
        <v>53</v>
      </c>
      <c r="C118" s="110" t="s">
        <v>72</v>
      </c>
      <c r="D118" s="131" t="s">
        <v>54</v>
      </c>
      <c r="E118" s="4"/>
      <c r="F118" s="36"/>
      <c r="G118" s="61" t="s">
        <v>6</v>
      </c>
      <c r="H118" s="55">
        <f>H119+H120</f>
        <v>0</v>
      </c>
      <c r="I118" s="110" t="s">
        <v>49</v>
      </c>
    </row>
    <row r="119" spans="1:9" ht="18" hidden="1" customHeight="1">
      <c r="B119" s="130"/>
      <c r="C119" s="101"/>
      <c r="D119" s="131"/>
      <c r="E119" s="9">
        <v>2020</v>
      </c>
      <c r="F119" s="41">
        <v>2020</v>
      </c>
      <c r="G119" s="61" t="s">
        <v>11</v>
      </c>
      <c r="H119" s="54"/>
      <c r="I119" s="101"/>
    </row>
    <row r="120" spans="1:9" ht="168" hidden="1" customHeight="1">
      <c r="B120" s="130"/>
      <c r="C120" s="111"/>
      <c r="D120" s="131"/>
      <c r="E120" s="5"/>
      <c r="F120" s="37"/>
      <c r="G120" s="65" t="s">
        <v>12</v>
      </c>
      <c r="H120" s="55"/>
      <c r="I120" s="111"/>
    </row>
    <row r="121" spans="1:9" ht="25.5" customHeight="1">
      <c r="B121" s="46"/>
      <c r="C121" s="110" t="s">
        <v>19</v>
      </c>
      <c r="D121" s="110" t="s">
        <v>51</v>
      </c>
      <c r="E121" s="4"/>
      <c r="F121" s="46"/>
      <c r="G121" s="61" t="s">
        <v>6</v>
      </c>
      <c r="H121" s="53">
        <f>H122+H123</f>
        <v>2281.1999999999998</v>
      </c>
      <c r="I121" s="110" t="s">
        <v>96</v>
      </c>
    </row>
    <row r="122" spans="1:9" ht="28.5" customHeight="1">
      <c r="B122" s="47" t="s">
        <v>53</v>
      </c>
      <c r="C122" s="101"/>
      <c r="D122" s="101"/>
      <c r="E122" s="5"/>
      <c r="F122" s="47"/>
      <c r="G122" s="61" t="s">
        <v>11</v>
      </c>
      <c r="H122" s="55">
        <v>0</v>
      </c>
      <c r="I122" s="101"/>
    </row>
    <row r="123" spans="1:9" ht="65.25" customHeight="1">
      <c r="B123" s="47"/>
      <c r="C123" s="111"/>
      <c r="D123" s="111"/>
      <c r="E123" s="5"/>
      <c r="F123" s="47"/>
      <c r="G123" s="61" t="s">
        <v>12</v>
      </c>
      <c r="H123" s="55">
        <v>2281.1999999999998</v>
      </c>
      <c r="I123" s="111"/>
    </row>
    <row r="124" spans="1:9" ht="25.5" customHeight="1">
      <c r="A124" s="49"/>
      <c r="B124" s="28" t="s">
        <v>40</v>
      </c>
      <c r="C124" s="110" t="s">
        <v>80</v>
      </c>
      <c r="D124" s="110" t="s">
        <v>78</v>
      </c>
      <c r="E124" s="4"/>
      <c r="F124" s="36"/>
      <c r="G124" s="61" t="s">
        <v>6</v>
      </c>
      <c r="H124" s="53">
        <f>H125+H126</f>
        <v>1760</v>
      </c>
      <c r="I124" s="110" t="s">
        <v>63</v>
      </c>
    </row>
    <row r="125" spans="1:9" ht="26.25" customHeight="1">
      <c r="B125" s="5"/>
      <c r="C125" s="101"/>
      <c r="D125" s="101"/>
      <c r="E125" s="5" t="s">
        <v>91</v>
      </c>
      <c r="F125" s="37" t="s">
        <v>87</v>
      </c>
      <c r="G125" s="61" t="s">
        <v>11</v>
      </c>
      <c r="H125" s="61"/>
      <c r="I125" s="101"/>
    </row>
    <row r="126" spans="1:9" ht="236.25" customHeight="1">
      <c r="B126" s="6"/>
      <c r="C126" s="111"/>
      <c r="D126" s="111"/>
      <c r="E126" s="90">
        <v>2022</v>
      </c>
      <c r="F126" s="91">
        <v>2022</v>
      </c>
      <c r="G126" s="87" t="s">
        <v>12</v>
      </c>
      <c r="H126" s="88">
        <v>1760</v>
      </c>
      <c r="I126" s="111"/>
    </row>
    <row r="127" spans="1:9" ht="40.5" hidden="1" customHeight="1">
      <c r="B127" s="28" t="s">
        <v>46</v>
      </c>
      <c r="C127" s="118" t="s">
        <v>73</v>
      </c>
      <c r="D127" s="4"/>
      <c r="E127" s="4"/>
      <c r="F127" s="4"/>
      <c r="G127" s="31" t="s">
        <v>6</v>
      </c>
      <c r="H127" s="15">
        <v>400</v>
      </c>
      <c r="I127" s="118"/>
    </row>
    <row r="128" spans="1:9" ht="6.75" hidden="1" customHeight="1">
      <c r="B128" s="5"/>
      <c r="C128" s="119"/>
      <c r="D128" s="101" t="s">
        <v>57</v>
      </c>
      <c r="E128" s="5">
        <v>2021</v>
      </c>
      <c r="F128" s="5">
        <v>2021</v>
      </c>
      <c r="G128" s="31" t="s">
        <v>11</v>
      </c>
      <c r="H128" s="12" t="s">
        <v>41</v>
      </c>
      <c r="I128" s="119"/>
    </row>
    <row r="129" spans="2:9" ht="114.75" hidden="1" customHeight="1">
      <c r="B129" s="5"/>
      <c r="C129" s="119"/>
      <c r="D129" s="101"/>
      <c r="E129" s="5"/>
      <c r="F129" s="5"/>
      <c r="G129" s="4" t="s">
        <v>12</v>
      </c>
      <c r="H129" s="18">
        <v>400</v>
      </c>
      <c r="I129" s="119"/>
    </row>
    <row r="130" spans="2:9" ht="9" hidden="1" customHeight="1">
      <c r="B130" s="5"/>
      <c r="C130" s="119"/>
      <c r="D130" s="101"/>
      <c r="E130" s="5"/>
      <c r="F130" s="5"/>
      <c r="G130" s="5"/>
      <c r="H130" s="5"/>
      <c r="I130" s="119"/>
    </row>
    <row r="131" spans="2:9" ht="31.5" hidden="1" customHeight="1">
      <c r="B131" s="5"/>
      <c r="C131" s="119"/>
      <c r="D131" s="5"/>
      <c r="E131" s="5"/>
      <c r="F131" s="5"/>
      <c r="G131" s="5"/>
      <c r="H131" s="5"/>
      <c r="I131" s="119"/>
    </row>
    <row r="132" spans="2:9" ht="68.25" hidden="1" customHeight="1" thickBot="1">
      <c r="B132" s="6"/>
      <c r="C132" s="160"/>
      <c r="D132" s="6"/>
      <c r="E132" s="6"/>
      <c r="F132" s="6"/>
      <c r="G132" s="6"/>
      <c r="H132" s="6"/>
      <c r="I132" s="120"/>
    </row>
    <row r="133" spans="2:9" hidden="1">
      <c r="B133" s="28" t="s">
        <v>47</v>
      </c>
      <c r="C133" s="154"/>
      <c r="D133" s="101"/>
      <c r="E133" s="4"/>
      <c r="F133" s="4"/>
      <c r="G133" s="1" t="s">
        <v>6</v>
      </c>
      <c r="H133" s="15">
        <f>H134+H135</f>
        <v>0</v>
      </c>
      <c r="I133" s="118"/>
    </row>
    <row r="134" spans="2:9" ht="42.75" hidden="1" customHeight="1">
      <c r="B134" s="5"/>
      <c r="C134" s="119"/>
      <c r="D134" s="101"/>
      <c r="E134" s="5">
        <v>2020</v>
      </c>
      <c r="F134" s="5">
        <v>2020</v>
      </c>
      <c r="G134" s="1" t="s">
        <v>11</v>
      </c>
      <c r="H134" s="12"/>
      <c r="I134" s="119"/>
    </row>
    <row r="135" spans="2:9" ht="30.75" hidden="1" customHeight="1">
      <c r="B135" s="5"/>
      <c r="C135" s="119"/>
      <c r="D135" s="101"/>
      <c r="E135" s="5"/>
      <c r="F135" s="5"/>
      <c r="G135" s="4" t="s">
        <v>12</v>
      </c>
      <c r="H135" s="18"/>
      <c r="I135" s="119"/>
    </row>
    <row r="136" spans="2:9" hidden="1">
      <c r="B136" s="5"/>
      <c r="C136" s="119"/>
      <c r="D136" s="5"/>
      <c r="E136" s="5"/>
      <c r="F136" s="5"/>
      <c r="G136" s="5"/>
      <c r="H136" s="5"/>
      <c r="I136" s="119"/>
    </row>
    <row r="137" spans="2:9" hidden="1">
      <c r="B137" s="5"/>
      <c r="C137" s="119"/>
      <c r="D137" s="5"/>
      <c r="E137" s="5"/>
      <c r="F137" s="5"/>
      <c r="G137" s="5"/>
      <c r="H137" s="5"/>
      <c r="I137" s="119"/>
    </row>
    <row r="138" spans="2:9" ht="15.75" hidden="1" thickBot="1">
      <c r="B138" s="6"/>
      <c r="C138" s="160"/>
      <c r="D138" s="6"/>
      <c r="E138" s="6"/>
      <c r="F138" s="6"/>
      <c r="G138" s="6"/>
      <c r="H138" s="6"/>
      <c r="I138" s="120"/>
    </row>
    <row r="139" spans="2:9" hidden="1">
      <c r="B139" s="6"/>
      <c r="C139" s="6"/>
      <c r="D139" s="6"/>
      <c r="E139" s="6"/>
      <c r="F139" s="6"/>
      <c r="G139" s="6"/>
      <c r="H139" s="6"/>
      <c r="I139" s="6"/>
    </row>
  </sheetData>
  <mergeCells count="118">
    <mergeCell ref="B95:B98"/>
    <mergeCell ref="E97:E98"/>
    <mergeCell ref="F97:F98"/>
    <mergeCell ref="G101:G102"/>
    <mergeCell ref="H101:H102"/>
    <mergeCell ref="I95:I98"/>
    <mergeCell ref="H97:H98"/>
    <mergeCell ref="D95:D98"/>
    <mergeCell ref="G97:G98"/>
    <mergeCell ref="C95:C98"/>
    <mergeCell ref="C133:C138"/>
    <mergeCell ref="I133:I138"/>
    <mergeCell ref="C127:C132"/>
    <mergeCell ref="I127:I132"/>
    <mergeCell ref="C124:C126"/>
    <mergeCell ref="I124:I126"/>
    <mergeCell ref="D124:D126"/>
    <mergeCell ref="D128:D130"/>
    <mergeCell ref="D133:D135"/>
    <mergeCell ref="I121:I123"/>
    <mergeCell ref="C121:C123"/>
    <mergeCell ref="D99:D102"/>
    <mergeCell ref="D115:D117"/>
    <mergeCell ref="C115:C117"/>
    <mergeCell ref="I115:I117"/>
    <mergeCell ref="I103:I108"/>
    <mergeCell ref="I109:I114"/>
    <mergeCell ref="D121:D123"/>
    <mergeCell ref="C103:C108"/>
    <mergeCell ref="C109:C114"/>
    <mergeCell ref="I99:I102"/>
    <mergeCell ref="D104:D106"/>
    <mergeCell ref="D110:D112"/>
    <mergeCell ref="B12:B14"/>
    <mergeCell ref="I12:I14"/>
    <mergeCell ref="C79:C82"/>
    <mergeCell ref="I72:I75"/>
    <mergeCell ref="I79:I82"/>
    <mergeCell ref="C15:C18"/>
    <mergeCell ref="G12:G14"/>
    <mergeCell ref="H12:H14"/>
    <mergeCell ref="E12:F12"/>
    <mergeCell ref="D12:D14"/>
    <mergeCell ref="C12:C14"/>
    <mergeCell ref="C51:C53"/>
    <mergeCell ref="C19:C22"/>
    <mergeCell ref="C23:C26"/>
    <mergeCell ref="I51:I53"/>
    <mergeCell ref="C30:C32"/>
    <mergeCell ref="I44:I47"/>
    <mergeCell ref="I27:I29"/>
    <mergeCell ref="D27:D29"/>
    <mergeCell ref="D30:D32"/>
    <mergeCell ref="I30:I32"/>
    <mergeCell ref="D40:D43"/>
    <mergeCell ref="D15:D18"/>
    <mergeCell ref="D19:D22"/>
    <mergeCell ref="B118:B120"/>
    <mergeCell ref="C118:C120"/>
    <mergeCell ref="D118:D120"/>
    <mergeCell ref="I118:I120"/>
    <mergeCell ref="B30:B32"/>
    <mergeCell ref="C64:C66"/>
    <mergeCell ref="I64:I66"/>
    <mergeCell ref="C61:C63"/>
    <mergeCell ref="I61:I63"/>
    <mergeCell ref="C58:C60"/>
    <mergeCell ref="D58:D60"/>
    <mergeCell ref="I58:I60"/>
    <mergeCell ref="C54:C57"/>
    <mergeCell ref="I54:I57"/>
    <mergeCell ref="I67:I71"/>
    <mergeCell ref="C36:C39"/>
    <mergeCell ref="C40:C43"/>
    <mergeCell ref="C44:C47"/>
    <mergeCell ref="I40:I43"/>
    <mergeCell ref="C92:C94"/>
    <mergeCell ref="D83:D85"/>
    <mergeCell ref="B83:B85"/>
    <mergeCell ref="C83:C85"/>
    <mergeCell ref="C99:C102"/>
    <mergeCell ref="D23:D26"/>
    <mergeCell ref="D36:D39"/>
    <mergeCell ref="H23:H24"/>
    <mergeCell ref="D51:D53"/>
    <mergeCell ref="C67:C71"/>
    <mergeCell ref="D61:D63"/>
    <mergeCell ref="D64:D66"/>
    <mergeCell ref="D67:D69"/>
    <mergeCell ref="C48:C50"/>
    <mergeCell ref="D48:D50"/>
    <mergeCell ref="D44:D47"/>
    <mergeCell ref="D54:D57"/>
    <mergeCell ref="C27:C29"/>
    <mergeCell ref="G15:G16"/>
    <mergeCell ref="H15:H16"/>
    <mergeCell ref="G23:G24"/>
    <mergeCell ref="B89:B91"/>
    <mergeCell ref="D89:D91"/>
    <mergeCell ref="D92:D94"/>
    <mergeCell ref="I92:I94"/>
    <mergeCell ref="C89:C91"/>
    <mergeCell ref="B79:B80"/>
    <mergeCell ref="C76:C78"/>
    <mergeCell ref="D76:D78"/>
    <mergeCell ref="I76:I78"/>
    <mergeCell ref="I83:I85"/>
    <mergeCell ref="C86:C88"/>
    <mergeCell ref="I86:I88"/>
    <mergeCell ref="D86:D88"/>
    <mergeCell ref="I89:I91"/>
    <mergeCell ref="D79:D82"/>
    <mergeCell ref="I48:I50"/>
    <mergeCell ref="D33:D35"/>
    <mergeCell ref="C33:C35"/>
    <mergeCell ref="I33:I35"/>
    <mergeCell ref="C72:C75"/>
    <mergeCell ref="D72:D7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2022-02-02T10:15:32Z</cp:lastPrinted>
  <dcterms:created xsi:type="dcterms:W3CDTF">2019-11-29T03:21:02Z</dcterms:created>
  <dcterms:modified xsi:type="dcterms:W3CDTF">2022-02-02T10:18:54Z</dcterms:modified>
</cp:coreProperties>
</file>