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305" windowWidth="14805" windowHeight="68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Лист1!$A$1:$K$36</definedName>
  </definedNames>
  <calcPr calcId="124519" refMode="R1C1"/>
</workbook>
</file>

<file path=xl/calcChain.xml><?xml version="1.0" encoding="utf-8"?>
<calcChain xmlns="http://schemas.openxmlformats.org/spreadsheetml/2006/main">
  <c r="E9" i="1"/>
  <c r="E10"/>
  <c r="F9"/>
  <c r="F10"/>
  <c r="F7"/>
  <c r="F17"/>
  <c r="F8"/>
  <c r="J10"/>
  <c r="I10"/>
  <c r="H10"/>
  <c r="G10"/>
  <c r="J9"/>
  <c r="I9"/>
  <c r="H9"/>
  <c r="G9"/>
  <c r="K9"/>
  <c r="J8"/>
  <c r="I8"/>
  <c r="H8"/>
  <c r="G8"/>
  <c r="E8"/>
  <c r="E17"/>
  <c r="K17"/>
  <c r="G17"/>
  <c r="H17"/>
  <c r="K35"/>
  <c r="K20"/>
  <c r="J32"/>
  <c r="J7"/>
  <c r="K36"/>
  <c r="K34"/>
  <c r="K33"/>
  <c r="I32"/>
  <c r="H32"/>
  <c r="G32"/>
  <c r="F32"/>
  <c r="E32"/>
  <c r="K25"/>
  <c r="F22"/>
  <c r="G22"/>
  <c r="H22"/>
  <c r="I22"/>
  <c r="J22"/>
  <c r="K11"/>
  <c r="K16"/>
  <c r="K21"/>
  <c r="K26"/>
  <c r="K31"/>
  <c r="E27"/>
  <c r="K27"/>
  <c r="F27"/>
  <c r="G27"/>
  <c r="H27"/>
  <c r="I27"/>
  <c r="J27"/>
  <c r="F12"/>
  <c r="G12"/>
  <c r="H12"/>
  <c r="I12"/>
  <c r="J12"/>
  <c r="K30"/>
  <c r="K29"/>
  <c r="K28"/>
  <c r="K8"/>
  <c r="K19"/>
  <c r="K18"/>
  <c r="K14"/>
  <c r="K15"/>
  <c r="K12"/>
  <c r="K13"/>
  <c r="K24"/>
  <c r="K23"/>
  <c r="K22"/>
  <c r="E22"/>
  <c r="E12"/>
  <c r="H7"/>
  <c r="I7"/>
  <c r="G7"/>
  <c r="K32"/>
  <c r="K10"/>
  <c r="K7"/>
  <c r="E7"/>
</calcChain>
</file>

<file path=xl/sharedStrings.xml><?xml version="1.0" encoding="utf-8"?>
<sst xmlns="http://schemas.openxmlformats.org/spreadsheetml/2006/main" count="57" uniqueCount="29">
  <si>
    <t>№ п/п</t>
  </si>
  <si>
    <t>Статус</t>
  </si>
  <si>
    <t>Источники финансирования</t>
  </si>
  <si>
    <t>Оценка расходов (тыс. рублей)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</si>
  <si>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</si>
  <si>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</si>
  <si>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</si>
  <si>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</si>
  <si>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</si>
  <si>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Муниципальная программа</t>
  </si>
  <si>
    <t>итого</t>
  </si>
  <si>
    <t xml:space="preserve">Наименование </t>
  </si>
  <si>
    <t>Отдельное  мероприятие</t>
  </si>
  <si>
    <t xml:space="preserve">Отдельное мероприятие  </t>
  </si>
  <si>
    <t xml:space="preserve">2020 год                          </t>
  </si>
  <si>
    <t xml:space="preserve">2021 год                          </t>
  </si>
  <si>
    <t xml:space="preserve">2022 год                          </t>
  </si>
  <si>
    <t xml:space="preserve">2023 год                          </t>
  </si>
  <si>
    <t xml:space="preserve">2024 год                          </t>
  </si>
  <si>
    <t xml:space="preserve">2025 год                          </t>
  </si>
  <si>
    <t>Приложение № 3 к муниципальной программе</t>
  </si>
  <si>
    <t xml:space="preserve">
</t>
  </si>
  <si>
    <t xml:space="preserve"> Ресурсное обеспечение  муниципальной программы                                                                                                                           муниципального образования городского округа город Вятские Поляны Кировской области                                                                                                                 "Развитие муниципального управления и другие обязательства муниципального образования" на 2020-2025 годы </t>
  </si>
  <si>
    <t>Развитие муниципального управления и другие обязательства муниципального образования</t>
  </si>
  <si>
    <t>Участие населения в осуществлении местного самоуправления, обеспечение реализации социальных гарантий, связанных с муниципальной службой, участие в межмуниципальном сотрудничестве</t>
  </si>
  <si>
    <t>Создание условий для обеспечения выполнения администрацией города Вятские Поляны полномочий по решению вопросов местного значения</t>
  </si>
  <si>
    <t>Составление списков присяжных заседателей</t>
  </si>
  <si>
    <t>Обеспечение реализации муниципальной программы и прочие мероприятия в области муниципального управлении</t>
  </si>
  <si>
    <t>Всероссийская перепись населения в 2021 году на территории города</t>
  </si>
</sst>
</file>

<file path=xl/styles.xml><?xml version="1.0" encoding="utf-8"?>
<styleSheet xmlns="http://schemas.openxmlformats.org/spreadsheetml/2006/main">
  <numFmts count="2">
    <numFmt numFmtId="172" formatCode="0.000"/>
    <numFmt numFmtId="178" formatCode="0.00000"/>
  </numFmts>
  <fonts count="10"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172" fontId="0" fillId="0" borderId="0" xfId="0" applyNumberForma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178" fontId="0" fillId="0" borderId="0" xfId="0" applyNumberFormat="1"/>
    <xf numFmtId="0" fontId="1" fillId="2" borderId="1" xfId="0" applyFont="1" applyFill="1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2" fontId="2" fillId="2" borderId="1" xfId="0" applyNumberFormat="1" applyFont="1" applyFill="1" applyBorder="1"/>
    <xf numFmtId="2" fontId="6" fillId="2" borderId="1" xfId="0" applyNumberFormat="1" applyFont="1" applyFill="1" applyBorder="1"/>
    <xf numFmtId="2" fontId="4" fillId="2" borderId="1" xfId="0" applyNumberFormat="1" applyFont="1" applyFill="1" applyBorder="1"/>
    <xf numFmtId="2" fontId="8" fillId="2" borderId="1" xfId="0" applyNumberFormat="1" applyFont="1" applyFill="1" applyBorder="1"/>
    <xf numFmtId="2" fontId="2" fillId="0" borderId="1" xfId="0" applyNumberFormat="1" applyFont="1" applyBorder="1"/>
    <xf numFmtId="2" fontId="4" fillId="0" borderId="1" xfId="0" applyNumberFormat="1" applyFont="1" applyBorder="1"/>
    <xf numFmtId="2" fontId="6" fillId="0" borderId="1" xfId="0" applyNumberFormat="1" applyFont="1" applyBorder="1"/>
    <xf numFmtId="2" fontId="9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tabSelected="1" topLeftCell="A34" workbookViewId="0">
      <selection activeCell="E34" sqref="E34:E35"/>
    </sheetView>
  </sheetViews>
  <sheetFormatPr defaultRowHeight="15"/>
  <cols>
    <col min="1" max="1" width="3.7109375" customWidth="1"/>
    <col min="2" max="2" width="13.7109375" customWidth="1"/>
    <col min="3" max="3" width="26.5703125" customWidth="1"/>
    <col min="4" max="4" width="21.85546875" customWidth="1"/>
    <col min="5" max="5" width="12.7109375" customWidth="1"/>
    <col min="6" max="10" width="10.7109375" customWidth="1"/>
    <col min="11" max="11" width="14.140625" customWidth="1"/>
    <col min="12" max="12" width="5.140625" customWidth="1"/>
    <col min="13" max="13" width="20.7109375" hidden="1" customWidth="1"/>
    <col min="14" max="17" width="9.140625" hidden="1" customWidth="1"/>
    <col min="18" max="18" width="12.5703125" bestFit="1" customWidth="1"/>
  </cols>
  <sheetData>
    <row r="1" spans="1:18" ht="18" customHeight="1">
      <c r="H1" s="20" t="s">
        <v>20</v>
      </c>
      <c r="I1" s="20"/>
      <c r="J1" s="20"/>
      <c r="K1" s="20"/>
    </row>
    <row r="2" spans="1:18" ht="14.25" customHeight="1">
      <c r="H2" s="5"/>
      <c r="I2" s="5"/>
      <c r="J2" s="5"/>
      <c r="K2" s="5"/>
    </row>
    <row r="3" spans="1:18" s="3" customFormat="1" ht="40.5" customHeight="1">
      <c r="G3" s="4"/>
      <c r="H3" s="4"/>
      <c r="I3" s="33" t="s">
        <v>21</v>
      </c>
      <c r="J3" s="33"/>
      <c r="K3" s="33"/>
    </row>
    <row r="4" spans="1:18" ht="74.25" customHeight="1">
      <c r="A4" s="35" t="s">
        <v>22</v>
      </c>
      <c r="B4" s="35"/>
      <c r="C4" s="35"/>
      <c r="D4" s="35"/>
      <c r="E4" s="35"/>
      <c r="F4" s="35"/>
      <c r="G4" s="35"/>
      <c r="H4" s="35"/>
      <c r="I4" s="35"/>
      <c r="J4" s="35"/>
      <c r="K4" s="35"/>
      <c r="R4" s="9"/>
    </row>
    <row r="5" spans="1:18" ht="18" customHeight="1">
      <c r="A5" s="36" t="s">
        <v>0</v>
      </c>
      <c r="B5" s="34" t="s">
        <v>1</v>
      </c>
      <c r="C5" s="36" t="s">
        <v>11</v>
      </c>
      <c r="D5" s="37" t="s">
        <v>2</v>
      </c>
      <c r="E5" s="34" t="s">
        <v>3</v>
      </c>
      <c r="F5" s="34"/>
      <c r="G5" s="34"/>
      <c r="H5" s="34"/>
      <c r="I5" s="34"/>
      <c r="J5" s="34"/>
      <c r="K5" s="34"/>
    </row>
    <row r="6" spans="1:18" ht="22.5" customHeight="1">
      <c r="A6" s="36"/>
      <c r="B6" s="34"/>
      <c r="C6" s="36"/>
      <c r="D6" s="37"/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  <c r="K6" s="11" t="s">
        <v>10</v>
      </c>
    </row>
    <row r="7" spans="1:18" ht="18.95" customHeight="1">
      <c r="A7" s="30"/>
      <c r="B7" s="27" t="s">
        <v>9</v>
      </c>
      <c r="C7" s="27" t="s">
        <v>23</v>
      </c>
      <c r="D7" s="7" t="s">
        <v>4</v>
      </c>
      <c r="E7" s="15">
        <f t="shared" ref="E7:K7" si="0">SUM(E8:E11)</f>
        <v>33995.9</v>
      </c>
      <c r="F7" s="15">
        <f>SUM(F8:F11)</f>
        <v>32976.199999999997</v>
      </c>
      <c r="G7" s="15">
        <f t="shared" si="0"/>
        <v>27727.3</v>
      </c>
      <c r="H7" s="15">
        <f t="shared" si="0"/>
        <v>27711</v>
      </c>
      <c r="I7" s="15">
        <f t="shared" si="0"/>
        <v>36008.6</v>
      </c>
      <c r="J7" s="15">
        <f t="shared" si="0"/>
        <v>36008.6</v>
      </c>
      <c r="K7" s="15">
        <f t="shared" si="0"/>
        <v>194427.6</v>
      </c>
      <c r="R7" s="6"/>
    </row>
    <row r="8" spans="1:18" ht="18.95" customHeight="1">
      <c r="A8" s="31"/>
      <c r="B8" s="28"/>
      <c r="C8" s="28"/>
      <c r="D8" s="8" t="s">
        <v>5</v>
      </c>
      <c r="E8" s="12">
        <f t="shared" ref="E8:J10" si="1">E13+E18+E23+E28+E33</f>
        <v>18</v>
      </c>
      <c r="F8" s="12">
        <f>F13+F18+F23+F28+F33</f>
        <v>3.6</v>
      </c>
      <c r="G8" s="12">
        <f t="shared" si="1"/>
        <v>16.5</v>
      </c>
      <c r="H8" s="12">
        <f t="shared" si="1"/>
        <v>7.5</v>
      </c>
      <c r="I8" s="12">
        <f t="shared" si="1"/>
        <v>0</v>
      </c>
      <c r="J8" s="12">
        <f t="shared" si="1"/>
        <v>0</v>
      </c>
      <c r="K8" s="16">
        <f>SUM(E8:J8)</f>
        <v>45.6</v>
      </c>
      <c r="R8" s="6"/>
    </row>
    <row r="9" spans="1:18" ht="18.95" customHeight="1">
      <c r="A9" s="31"/>
      <c r="B9" s="28"/>
      <c r="C9" s="28"/>
      <c r="D9" s="7" t="s">
        <v>6</v>
      </c>
      <c r="E9" s="12">
        <f>E19+E34</f>
        <v>3042.8</v>
      </c>
      <c r="F9" s="12">
        <f>F14+F19+F24+F29+F34</f>
        <v>2469.8000000000002</v>
      </c>
      <c r="G9" s="12">
        <f t="shared" si="1"/>
        <v>1627.7</v>
      </c>
      <c r="H9" s="12">
        <f t="shared" si="1"/>
        <v>1648.1</v>
      </c>
      <c r="I9" s="12">
        <f t="shared" si="1"/>
        <v>0</v>
      </c>
      <c r="J9" s="12">
        <f t="shared" si="1"/>
        <v>0</v>
      </c>
      <c r="K9" s="12">
        <f>SUM(E9:J9)</f>
        <v>8788.4</v>
      </c>
      <c r="R9" s="2"/>
    </row>
    <row r="10" spans="1:18" ht="18.95" customHeight="1">
      <c r="A10" s="31"/>
      <c r="B10" s="28"/>
      <c r="C10" s="28"/>
      <c r="D10" s="7" t="s">
        <v>7</v>
      </c>
      <c r="E10" s="12">
        <f>E15+E20+E35</f>
        <v>30935.100000000002</v>
      </c>
      <c r="F10" s="12">
        <f>F15+F20+F25+F30+F35</f>
        <v>30502.799999999999</v>
      </c>
      <c r="G10" s="12">
        <f t="shared" si="1"/>
        <v>26083.1</v>
      </c>
      <c r="H10" s="12">
        <f t="shared" si="1"/>
        <v>26055.4</v>
      </c>
      <c r="I10" s="12">
        <f t="shared" si="1"/>
        <v>36008.6</v>
      </c>
      <c r="J10" s="12">
        <f t="shared" si="1"/>
        <v>36008.6</v>
      </c>
      <c r="K10" s="12">
        <f>J10+I10+H10+G10+F10+E10</f>
        <v>185593.60000000001</v>
      </c>
      <c r="R10" s="2"/>
    </row>
    <row r="11" spans="1:18" ht="18.95" customHeight="1">
      <c r="A11" s="32"/>
      <c r="B11" s="29"/>
      <c r="C11" s="29"/>
      <c r="D11" s="7" t="s">
        <v>8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f>SUM(E11:J11)</f>
        <v>0</v>
      </c>
      <c r="R11" s="2"/>
    </row>
    <row r="12" spans="1:18" ht="18.95" customHeight="1">
      <c r="A12" s="38">
        <v>1</v>
      </c>
      <c r="B12" s="24" t="s">
        <v>13</v>
      </c>
      <c r="C12" s="27" t="s">
        <v>24</v>
      </c>
      <c r="D12" s="7" t="s">
        <v>4</v>
      </c>
      <c r="E12" s="13">
        <f>SUM(E13:E16)</f>
        <v>1932.1</v>
      </c>
      <c r="F12" s="13">
        <f t="shared" ref="F12:K12" si="2">F13+F14+F15+F16</f>
        <v>1936</v>
      </c>
      <c r="G12" s="13">
        <f t="shared" si="2"/>
        <v>1936</v>
      </c>
      <c r="H12" s="13">
        <f t="shared" si="2"/>
        <v>1936</v>
      </c>
      <c r="I12" s="13">
        <f t="shared" si="2"/>
        <v>1786</v>
      </c>
      <c r="J12" s="13">
        <f t="shared" si="2"/>
        <v>1786</v>
      </c>
      <c r="K12" s="13">
        <f t="shared" si="2"/>
        <v>11312.1</v>
      </c>
      <c r="R12" s="2"/>
    </row>
    <row r="13" spans="1:18" ht="18.95" customHeight="1">
      <c r="A13" s="38"/>
      <c r="B13" s="25"/>
      <c r="C13" s="28"/>
      <c r="D13" s="8" t="s">
        <v>5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2">
        <f t="shared" ref="K13:K21" si="3">SUM(E13:J13)</f>
        <v>0</v>
      </c>
    </row>
    <row r="14" spans="1:18" ht="18.95" customHeight="1">
      <c r="A14" s="38"/>
      <c r="B14" s="25"/>
      <c r="C14" s="28"/>
      <c r="D14" s="7" t="s">
        <v>6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2">
        <f t="shared" si="3"/>
        <v>0</v>
      </c>
    </row>
    <row r="15" spans="1:18" ht="18.95" customHeight="1">
      <c r="A15" s="38"/>
      <c r="B15" s="25"/>
      <c r="C15" s="28"/>
      <c r="D15" s="7" t="s">
        <v>7</v>
      </c>
      <c r="E15" s="14">
        <v>1932.1</v>
      </c>
      <c r="F15" s="14">
        <v>1936</v>
      </c>
      <c r="G15" s="14">
        <v>1936</v>
      </c>
      <c r="H15" s="14">
        <v>1936</v>
      </c>
      <c r="I15" s="14">
        <v>1786</v>
      </c>
      <c r="J15" s="14">
        <v>1786</v>
      </c>
      <c r="K15" s="12">
        <f t="shared" si="3"/>
        <v>11312.1</v>
      </c>
    </row>
    <row r="16" spans="1:18" ht="32.25" customHeight="1">
      <c r="A16" s="38"/>
      <c r="B16" s="26"/>
      <c r="C16" s="29"/>
      <c r="D16" s="7" t="s">
        <v>8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2">
        <f t="shared" si="3"/>
        <v>0</v>
      </c>
    </row>
    <row r="17" spans="1:18" ht="18.95" customHeight="1">
      <c r="A17" s="21">
        <v>2</v>
      </c>
      <c r="B17" s="24" t="s">
        <v>13</v>
      </c>
      <c r="C17" s="27" t="s">
        <v>25</v>
      </c>
      <c r="D17" s="7" t="s">
        <v>4</v>
      </c>
      <c r="E17" s="13">
        <f>E20+E19</f>
        <v>334.8</v>
      </c>
      <c r="F17" s="13">
        <f>F20+F19</f>
        <v>459.6</v>
      </c>
      <c r="G17" s="13">
        <f>G20</f>
        <v>300</v>
      </c>
      <c r="H17" s="13">
        <f>H20</f>
        <v>300</v>
      </c>
      <c r="I17" s="13">
        <v>750</v>
      </c>
      <c r="J17" s="13">
        <v>750</v>
      </c>
      <c r="K17" s="18">
        <f>SUM(E17:J17)</f>
        <v>2894.4</v>
      </c>
      <c r="L17" s="1"/>
      <c r="R17" s="2"/>
    </row>
    <row r="18" spans="1:18" ht="18.95" customHeight="1">
      <c r="A18" s="22"/>
      <c r="B18" s="25"/>
      <c r="C18" s="28"/>
      <c r="D18" s="8" t="s">
        <v>5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2">
        <f t="shared" si="3"/>
        <v>0</v>
      </c>
      <c r="L18" s="1"/>
    </row>
    <row r="19" spans="1:18" ht="18.95" customHeight="1">
      <c r="A19" s="22"/>
      <c r="B19" s="25"/>
      <c r="C19" s="28"/>
      <c r="D19" s="7" t="s">
        <v>6</v>
      </c>
      <c r="E19" s="14">
        <v>50</v>
      </c>
      <c r="F19" s="14">
        <v>59</v>
      </c>
      <c r="G19" s="14">
        <v>0</v>
      </c>
      <c r="H19" s="14">
        <v>0</v>
      </c>
      <c r="I19" s="14">
        <v>0</v>
      </c>
      <c r="J19" s="14">
        <v>0</v>
      </c>
      <c r="K19" s="12">
        <f t="shared" si="3"/>
        <v>109</v>
      </c>
      <c r="L19" s="1"/>
    </row>
    <row r="20" spans="1:18" ht="18.95" customHeight="1">
      <c r="A20" s="22"/>
      <c r="B20" s="25"/>
      <c r="C20" s="28"/>
      <c r="D20" s="7" t="s">
        <v>7</v>
      </c>
      <c r="E20" s="14">
        <v>284.8</v>
      </c>
      <c r="F20" s="14">
        <v>400.6</v>
      </c>
      <c r="G20" s="14">
        <v>300</v>
      </c>
      <c r="H20" s="14">
        <v>300</v>
      </c>
      <c r="I20" s="14">
        <v>750</v>
      </c>
      <c r="J20" s="14">
        <v>750</v>
      </c>
      <c r="K20" s="12">
        <f>J20+I20+H20+G20+F20+E20</f>
        <v>2785.4</v>
      </c>
      <c r="L20" s="1"/>
    </row>
    <row r="21" spans="1:18" ht="18.95" customHeight="1">
      <c r="A21" s="23"/>
      <c r="B21" s="26"/>
      <c r="C21" s="29"/>
      <c r="D21" s="7" t="s">
        <v>8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2">
        <f t="shared" si="3"/>
        <v>0</v>
      </c>
      <c r="L21" s="1"/>
    </row>
    <row r="22" spans="1:18" ht="18.95" customHeight="1">
      <c r="A22" s="21">
        <v>3</v>
      </c>
      <c r="B22" s="24" t="s">
        <v>13</v>
      </c>
      <c r="C22" s="27" t="s">
        <v>26</v>
      </c>
      <c r="D22" s="7" t="s">
        <v>4</v>
      </c>
      <c r="E22" s="13">
        <f t="shared" ref="E22:J22" si="4">SUM(E23:E26)</f>
        <v>18</v>
      </c>
      <c r="F22" s="13">
        <f t="shared" si="4"/>
        <v>3.6</v>
      </c>
      <c r="G22" s="13">
        <f t="shared" si="4"/>
        <v>16.5</v>
      </c>
      <c r="H22" s="13">
        <f t="shared" si="4"/>
        <v>7.5</v>
      </c>
      <c r="I22" s="13">
        <f t="shared" si="4"/>
        <v>0</v>
      </c>
      <c r="J22" s="13">
        <f t="shared" si="4"/>
        <v>0</v>
      </c>
      <c r="K22" s="13">
        <f>SUM(K23:K26)</f>
        <v>45.6</v>
      </c>
      <c r="L22" s="1"/>
    </row>
    <row r="23" spans="1:18" ht="18.95" customHeight="1">
      <c r="A23" s="22"/>
      <c r="B23" s="25"/>
      <c r="C23" s="28"/>
      <c r="D23" s="8" t="s">
        <v>5</v>
      </c>
      <c r="E23" s="14">
        <v>18</v>
      </c>
      <c r="F23" s="14">
        <v>3.6</v>
      </c>
      <c r="G23" s="14">
        <v>16.5</v>
      </c>
      <c r="H23" s="14">
        <v>7.5</v>
      </c>
      <c r="I23" s="14">
        <v>0</v>
      </c>
      <c r="J23" s="14">
        <v>0</v>
      </c>
      <c r="K23" s="17">
        <f>E23+F23+G23+H23+I23</f>
        <v>45.6</v>
      </c>
    </row>
    <row r="24" spans="1:18" ht="18.95" customHeight="1">
      <c r="A24" s="22"/>
      <c r="B24" s="25"/>
      <c r="C24" s="28"/>
      <c r="D24" s="7" t="s">
        <v>6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7">
        <f>E24+F24+G24+H24+I24</f>
        <v>0</v>
      </c>
    </row>
    <row r="25" spans="1:18" ht="21" customHeight="1">
      <c r="A25" s="22"/>
      <c r="B25" s="25"/>
      <c r="C25" s="28"/>
      <c r="D25" s="7" t="s">
        <v>7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7">
        <f>SUM(E25:J25)</f>
        <v>0</v>
      </c>
    </row>
    <row r="26" spans="1:18" ht="21" customHeight="1">
      <c r="A26" s="23"/>
      <c r="B26" s="26"/>
      <c r="C26" s="29"/>
      <c r="D26" s="7" t="s">
        <v>8</v>
      </c>
      <c r="E26" s="14">
        <v>0</v>
      </c>
      <c r="F26" s="14">
        <v>0</v>
      </c>
      <c r="G26" s="14">
        <v>0</v>
      </c>
      <c r="H26" s="19">
        <v>0</v>
      </c>
      <c r="I26" s="14">
        <v>0</v>
      </c>
      <c r="J26" s="14">
        <v>0</v>
      </c>
      <c r="K26" s="17">
        <f>SUM(E26:J26)</f>
        <v>0</v>
      </c>
    </row>
    <row r="27" spans="1:18">
      <c r="A27" s="21">
        <v>4</v>
      </c>
      <c r="B27" s="24" t="s">
        <v>12</v>
      </c>
      <c r="C27" s="27" t="s">
        <v>28</v>
      </c>
      <c r="D27" s="7" t="s">
        <v>4</v>
      </c>
      <c r="E27" s="13">
        <f t="shared" ref="E27:J27" si="5">E28+E29+E30+E31</f>
        <v>0</v>
      </c>
      <c r="F27" s="13">
        <f t="shared" si="5"/>
        <v>515.1</v>
      </c>
      <c r="G27" s="13">
        <f t="shared" si="5"/>
        <v>0</v>
      </c>
      <c r="H27" s="13">
        <f t="shared" si="5"/>
        <v>0</v>
      </c>
      <c r="I27" s="13">
        <f t="shared" si="5"/>
        <v>0</v>
      </c>
      <c r="J27" s="13">
        <f t="shared" si="5"/>
        <v>0</v>
      </c>
      <c r="K27" s="18">
        <f>E27+F27+G27+H27+I27</f>
        <v>515.1</v>
      </c>
    </row>
    <row r="28" spans="1:18">
      <c r="A28" s="22"/>
      <c r="B28" s="25"/>
      <c r="C28" s="28"/>
      <c r="D28" s="8" t="s">
        <v>5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7">
        <f>E28+F28+G28+H28+I28</f>
        <v>0</v>
      </c>
    </row>
    <row r="29" spans="1:18">
      <c r="A29" s="22"/>
      <c r="B29" s="25"/>
      <c r="C29" s="28"/>
      <c r="D29" s="7" t="s">
        <v>6</v>
      </c>
      <c r="E29" s="14">
        <v>0</v>
      </c>
      <c r="F29" s="14">
        <v>515.1</v>
      </c>
      <c r="G29" s="14">
        <v>0</v>
      </c>
      <c r="H29" s="14">
        <v>0</v>
      </c>
      <c r="I29" s="14">
        <v>0</v>
      </c>
      <c r="J29" s="14">
        <v>0</v>
      </c>
      <c r="K29" s="17">
        <f>E29+F29+G29+H29+I29</f>
        <v>515.1</v>
      </c>
    </row>
    <row r="30" spans="1:18">
      <c r="A30" s="22"/>
      <c r="B30" s="25"/>
      <c r="C30" s="28"/>
      <c r="D30" s="7" t="s">
        <v>7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7">
        <f>SUM(E30:J30)</f>
        <v>0</v>
      </c>
    </row>
    <row r="31" spans="1:18" ht="19.5" customHeight="1">
      <c r="A31" s="23"/>
      <c r="B31" s="26"/>
      <c r="C31" s="29"/>
      <c r="D31" s="7" t="s">
        <v>8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7">
        <f>E31+F31+G31+H31+I31</f>
        <v>0</v>
      </c>
    </row>
    <row r="32" spans="1:18">
      <c r="A32" s="21">
        <v>5</v>
      </c>
      <c r="B32" s="24" t="s">
        <v>12</v>
      </c>
      <c r="C32" s="27" t="s">
        <v>27</v>
      </c>
      <c r="D32" s="7" t="s">
        <v>4</v>
      </c>
      <c r="E32" s="13">
        <f t="shared" ref="E32:J32" si="6">E33+E34+E35+E36</f>
        <v>31711</v>
      </c>
      <c r="F32" s="13">
        <f t="shared" si="6"/>
        <v>30061.9</v>
      </c>
      <c r="G32" s="13">
        <f t="shared" si="6"/>
        <v>25474.799999999999</v>
      </c>
      <c r="H32" s="13">
        <f t="shared" si="6"/>
        <v>25467.5</v>
      </c>
      <c r="I32" s="13">
        <f t="shared" si="6"/>
        <v>33472.6</v>
      </c>
      <c r="J32" s="13">
        <f t="shared" si="6"/>
        <v>33472.6</v>
      </c>
      <c r="K32" s="18">
        <f>E32+F32+G32+H32+I32+J32</f>
        <v>179660.4</v>
      </c>
    </row>
    <row r="33" spans="1:11">
      <c r="A33" s="22"/>
      <c r="B33" s="25"/>
      <c r="C33" s="28"/>
      <c r="D33" s="8" t="s">
        <v>5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7">
        <f>E33+F33+G33+H33+I33</f>
        <v>0</v>
      </c>
    </row>
    <row r="34" spans="1:11">
      <c r="A34" s="22"/>
      <c r="B34" s="25"/>
      <c r="C34" s="28"/>
      <c r="D34" s="7" t="s">
        <v>6</v>
      </c>
      <c r="E34" s="14">
        <v>2992.8</v>
      </c>
      <c r="F34" s="14">
        <v>1895.7</v>
      </c>
      <c r="G34" s="14">
        <v>1627.7</v>
      </c>
      <c r="H34" s="14">
        <v>1648.1</v>
      </c>
      <c r="I34" s="14">
        <v>0</v>
      </c>
      <c r="J34" s="14">
        <v>0</v>
      </c>
      <c r="K34" s="17">
        <f>E34+F34+G34+H34+I34</f>
        <v>8164.2999999999993</v>
      </c>
    </row>
    <row r="35" spans="1:11">
      <c r="A35" s="22"/>
      <c r="B35" s="25"/>
      <c r="C35" s="28"/>
      <c r="D35" s="7" t="s">
        <v>7</v>
      </c>
      <c r="E35" s="14">
        <v>28718.2</v>
      </c>
      <c r="F35" s="14">
        <v>28166.2</v>
      </c>
      <c r="G35" s="14">
        <v>23847.1</v>
      </c>
      <c r="H35" s="14">
        <v>23819.4</v>
      </c>
      <c r="I35" s="14">
        <v>33472.6</v>
      </c>
      <c r="J35" s="14">
        <v>33472.6</v>
      </c>
      <c r="K35" s="17">
        <f>SUM(E35:J35)</f>
        <v>171496.1</v>
      </c>
    </row>
    <row r="36" spans="1:11">
      <c r="A36" s="23"/>
      <c r="B36" s="26"/>
      <c r="C36" s="29"/>
      <c r="D36" s="7" t="s">
        <v>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7">
        <f>E36+F36+G36+H36+I36</f>
        <v>0</v>
      </c>
    </row>
  </sheetData>
  <mergeCells count="26">
    <mergeCell ref="A27:A31"/>
    <mergeCell ref="B27:B31"/>
    <mergeCell ref="C27:C31"/>
    <mergeCell ref="D5:D6"/>
    <mergeCell ref="B17:B21"/>
    <mergeCell ref="C7:C11"/>
    <mergeCell ref="B22:B26"/>
    <mergeCell ref="B7:B11"/>
    <mergeCell ref="A12:A16"/>
    <mergeCell ref="B12:B16"/>
    <mergeCell ref="C17:C21"/>
    <mergeCell ref="E5:K5"/>
    <mergeCell ref="B5:B6"/>
    <mergeCell ref="A4:K4"/>
    <mergeCell ref="A5:A6"/>
    <mergeCell ref="C5:C6"/>
    <mergeCell ref="H1:K1"/>
    <mergeCell ref="A32:A36"/>
    <mergeCell ref="B32:B36"/>
    <mergeCell ref="C32:C36"/>
    <mergeCell ref="A7:A11"/>
    <mergeCell ref="A17:A21"/>
    <mergeCell ref="A22:A26"/>
    <mergeCell ref="C22:C26"/>
    <mergeCell ref="I3:K3"/>
    <mergeCell ref="C12:C16"/>
  </mergeCells>
  <phoneticPr fontId="3" type="noConversion"/>
  <pageMargins left="0.31496062992125984" right="0.11811023622047245" top="0.47244094488188981" bottom="0.15748031496062992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2013-10-17T16:01:07Z</cp:lastPrinted>
  <dcterms:created xsi:type="dcterms:W3CDTF">2006-09-16T00:00:00Z</dcterms:created>
  <dcterms:modified xsi:type="dcterms:W3CDTF">2021-01-14T11:02:18Z</dcterms:modified>
</cp:coreProperties>
</file>