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50" windowWidth="15480" windowHeight="70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60" i="1"/>
  <c r="H113" l="1"/>
  <c r="H118" l="1"/>
  <c r="H138" l="1"/>
  <c r="H141"/>
  <c r="H59"/>
  <c r="H26" l="1"/>
  <c r="H37"/>
  <c r="H40"/>
  <c r="H110"/>
  <c r="H107" l="1"/>
  <c r="H104"/>
  <c r="H101"/>
  <c r="H98"/>
  <c r="H91" l="1"/>
  <c r="H144" l="1"/>
  <c r="H153"/>
  <c r="H25" l="1"/>
  <c r="H34"/>
  <c r="H31"/>
  <c r="H23" l="1"/>
  <c r="H135"/>
  <c r="H117"/>
  <c r="H94" l="1"/>
  <c r="H73"/>
  <c r="H76"/>
  <c r="H79"/>
  <c r="H132"/>
  <c r="H82" l="1"/>
  <c r="H61"/>
  <c r="H58" l="1"/>
  <c r="H69"/>
  <c r="H21" l="1"/>
  <c r="H17" s="1"/>
  <c r="H27" l="1"/>
  <c r="H65" l="1"/>
  <c r="H116" l="1"/>
  <c r="H126"/>
  <c r="H120"/>
  <c r="H87"/>
  <c r="H22"/>
  <c r="H18" s="1"/>
  <c r="H16" l="1"/>
  <c r="H20"/>
</calcChain>
</file>

<file path=xl/sharedStrings.xml><?xml version="1.0" encoding="utf-8"?>
<sst xmlns="http://schemas.openxmlformats.org/spreadsheetml/2006/main" count="331" uniqueCount="142">
  <si>
    <t>№ П/П</t>
  </si>
  <si>
    <t>СРОК</t>
  </si>
  <si>
    <t>начало</t>
  </si>
  <si>
    <t xml:space="preserve">окончание </t>
  </si>
  <si>
    <t xml:space="preserve">Источники финансирования  </t>
  </si>
  <si>
    <t>Муниципальная  программа «Развитие  транспортной   системы» на 2020-2025</t>
  </si>
  <si>
    <t>Всего</t>
  </si>
  <si>
    <t>Областной  бюджет</t>
  </si>
  <si>
    <t>городской  бюджет</t>
  </si>
  <si>
    <t>Подпрограмма «Повышение  безопасности дорожного  движения   на территории  муниципального образования  городского округа  город Вятские  Поляны Кировской области  на  2020-2025 годы"</t>
  </si>
  <si>
    <t>городской бюджет</t>
  </si>
  <si>
    <t>Областной бюджет</t>
  </si>
  <si>
    <t>Городской бюджет</t>
  </si>
  <si>
    <t>1.2.</t>
  </si>
  <si>
    <t>Отдельное мероприятие  "Закрепление знаний  правил  дорожного движения  среди  детей и подростков"</t>
  </si>
  <si>
    <t>Содержание автомобильных дорог общего пользования местного значения  вне границ муниципального образования</t>
  </si>
  <si>
    <t xml:space="preserve">Наименование муниципальной программы, подпрограммы, отдельного мероприятия, мероприятия, проекта </t>
  </si>
  <si>
    <t>Содержание автомобильных дорог общего пользования местного значения  вне границ муниципального образования, 20,1 км</t>
  </si>
  <si>
    <t>Содержание автомобильных дорог общего пользования местного значения  в границах  муниципального образования</t>
  </si>
  <si>
    <t>Приложение</t>
  </si>
  <si>
    <t>г. Вятские Поляны</t>
  </si>
  <si>
    <t xml:space="preserve"> План  реализации  муниципальной программы  муниципального образования   городского округа  </t>
  </si>
  <si>
    <t>1.1.1.</t>
  </si>
  <si>
    <t>1.2.1</t>
  </si>
  <si>
    <t>постановлением  администрации</t>
  </si>
  <si>
    <t>УТВЕРЖДЕН</t>
  </si>
  <si>
    <t>Ремонт автомобильной  дороги по ул. Красная</t>
  </si>
  <si>
    <t>1.1.</t>
  </si>
  <si>
    <t>Ремонт автомобильной  дороги по ул. Красная протяженнорстью 0,445 км</t>
  </si>
  <si>
    <t>Ремонт автомобильной  дороги Вятские Поляны -с. Слудка ( участок от ул. Северная  до северной  границы территории промпарка)протяженностью 1,2 км</t>
  </si>
  <si>
    <t>Ремонт автомобильной дороги  по ул. Советской  прояженностью 0,192 км</t>
  </si>
  <si>
    <t xml:space="preserve">Ответственный исполнитель, соисполнитель, участник </t>
  </si>
  <si>
    <t>реализации</t>
  </si>
  <si>
    <t>2.1.5.</t>
  </si>
  <si>
    <t>2.1.6.</t>
  </si>
  <si>
    <t>Проверка достоверности   определения  сметной стоимости строительства  в госэкспертизе  Кировской области</t>
  </si>
  <si>
    <t>Ремонт автомобильной  дороги Вятские Поляны -с. Слудка (от ул. Красная  др северной границы  г. Втские  Поляны)</t>
  </si>
  <si>
    <t xml:space="preserve"> Проверка достоверности   определения  сметной стоимости строительства  ремонта автомобильных дорог</t>
  </si>
  <si>
    <t>1.1.2.</t>
  </si>
  <si>
    <t>1.1.3.</t>
  </si>
  <si>
    <t>4.</t>
  </si>
  <si>
    <t>0.00</t>
  </si>
  <si>
    <t>2.1.7.</t>
  </si>
  <si>
    <t>3.1.</t>
  </si>
  <si>
    <t>3.2.</t>
  </si>
  <si>
    <t>3.3.</t>
  </si>
  <si>
    <t>4.1.</t>
  </si>
  <si>
    <t>4.2.</t>
  </si>
  <si>
    <t>Отдельное мероприятие "Ремонт автомобильных  дорог общего пользования местного значения города Вятские Поляны"</t>
  </si>
  <si>
    <t xml:space="preserve">Восстановление  ливневой канализации по ул. Красная,   Шорина,  Ленина ,110, на перекрестке  Совесткая-Азина)
</t>
  </si>
  <si>
    <t xml:space="preserve"> МП    "Благоустройство       г. Вятские Поляны"</t>
  </si>
  <si>
    <t>МКУ "ОКС г.Вятские Поляны"</t>
  </si>
  <si>
    <t xml:space="preserve">МКУ "ОКС г.Вятские Поляны", ООО "Алькор" </t>
  </si>
  <si>
    <t xml:space="preserve">МКУ "ОКС г.Вятские Поляны" ООО  МДСУ-1  </t>
  </si>
  <si>
    <t>3.4.</t>
  </si>
  <si>
    <t xml:space="preserve"> МП    "Благоустройство                        г. Вятские Поляны"</t>
  </si>
  <si>
    <t xml:space="preserve">
 МКУ "ОКС            г. Вятские Поляны"  
</t>
  </si>
  <si>
    <t xml:space="preserve">
Управление  образования  г. Вятские Поляны"</t>
  </si>
  <si>
    <t>Администрация города Вятские Поляны ( отдел бухгалтерскго учета УСП), АО "Вятско-Полянская автоколонна № 1332"</t>
  </si>
  <si>
    <t xml:space="preserve">     Установка дорожных знаков, ограждений</t>
  </si>
  <si>
    <t xml:space="preserve">Ремонт автомобильной дороги по ул. Пароходная </t>
  </si>
  <si>
    <t>Ремонт автомобильной дороги по ул. Кукина</t>
  </si>
  <si>
    <t>Ремонт  автомобильной дороги г.. Вятские Поляны — с. Слудка (выше  ул. Красная до северной границы г. Вятские Поляны (участок от северной границы промпарка до  Горынского кладбища)) протяженностью 0,71 км</t>
  </si>
  <si>
    <t xml:space="preserve">Ремонт автомобильной дороги  по ул. Советской  </t>
  </si>
  <si>
    <t xml:space="preserve">Ремонт автомобильной дороги по ул. Советская  </t>
  </si>
  <si>
    <t>Ремонт автомобильной дороги по ул. Школьная</t>
  </si>
  <si>
    <t xml:space="preserve">МКУ "ОКС г.Вятские Поляны", </t>
  </si>
  <si>
    <t>Ремонт автомобильной дороги г. Вятские Поляны - Н.Шуни (от КОГБУЗ ЦГБ до объездной дороги)</t>
  </si>
  <si>
    <t>МКУ "ОКС г.Вятские Поляны",</t>
  </si>
  <si>
    <t xml:space="preserve"> ИП "Михайлов"</t>
  </si>
  <si>
    <t>Мероприятия связанные с осуществлением  пассажирсских перевозок</t>
  </si>
  <si>
    <t>Финансирование  на 2021 год, тыс.рублей</t>
  </si>
  <si>
    <t>2.</t>
  </si>
  <si>
    <t>2.1.</t>
  </si>
  <si>
    <t>2.2.</t>
  </si>
  <si>
    <t>2..3.</t>
  </si>
  <si>
    <t>2.4.</t>
  </si>
  <si>
    <t>2.5.</t>
  </si>
  <si>
    <t>2.6.</t>
  </si>
  <si>
    <t>2.7.</t>
  </si>
  <si>
    <t>2.8.</t>
  </si>
  <si>
    <t xml:space="preserve">                                                      Восстановление дренажных, защитных и укрепительных устройств, отдельных звеньев прикромочных и телескопических лотков, быстротоков и водобойных колодцев, перепадов, подводящих и отводящих русел у мостов и труб, ливневой канализации;
</t>
  </si>
  <si>
    <t>Мероприятия связанные с осуществлением  пассажирских перевозок</t>
  </si>
  <si>
    <t>город Вятские Поляны Кировской области  " Развитие транспортной системы"  на 2020-2025 годы  на 2021 год</t>
  </si>
  <si>
    <t xml:space="preserve">                                                             Отдельное мероприятие  "Организация  движения   транспорта и пешеходов"</t>
  </si>
  <si>
    <t xml:space="preserve">
                                        МП "Благоустройство  г. Вятские Поляны" ,  МКУ "ОКС г.Вятские Поляны" 
</t>
  </si>
  <si>
    <t xml:space="preserve">МП "Благоустройство  г. Вятские Поляны" ,  МКУ "ОКС г.Вятские Поляны"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</si>
  <si>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Устранение  деформаций и повреждений  покрытия  на автомобильных  дорогах городской уличной сети в г. Вятские Поляны</t>
  </si>
  <si>
    <t xml:space="preserve">Ремонт автомобильной дороги по ул.  Шорина </t>
  </si>
  <si>
    <t>Ремонт автомобильной дороги по ул.  Шорина (участок от  ул. Кирова до ул. Гагарина протяженностью 0,347 км, участок от ул. Гагарина  до детской поликлиники  пртяженностью 0,045 км)</t>
  </si>
  <si>
    <t>Администрация города Вятские Поляны  (отдел бухгалтерского учета УСП), АО "Вятско-Полянская автоколонна                         № 1332</t>
  </si>
  <si>
    <t xml:space="preserve">Устранение  деформаций и повреждений  покрытия  на автомобильных  дорогах городской уличной сети </t>
  </si>
  <si>
    <t>Отдельное мероприятие    "Возмещение  части затрат на выполнение  работ, связанных с осуществлением  регулярных  перевозок  пассажиров и багажа  автомобильным  транспортом    по муниципальным маршрутам  города Вятские Поляны  по регулируемым тарифам"</t>
  </si>
  <si>
    <t>Ремонт автомобильной  дороги  г.. Вятские Поляны — с. Слудка (выше  ул. Красная до северной границы г. Вятские Поляны (участок от ул. Красная до северной границы промпарка )  протяженностью 1,2 км</t>
  </si>
  <si>
    <t xml:space="preserve">Ремонт автомобильной  дороги  г.. Вятские Поляны — с. Слудка (выше  ул. Красная до северной границы г. Вятские Поляны </t>
  </si>
  <si>
    <t>Ремонт автомобильной доргои по ул. Красная</t>
  </si>
  <si>
    <t>Ремонт автомобильной доргои по ул. Красная, протяженностью 0,445 км ( участок  от ул. Строительная до ул. Северная)</t>
  </si>
  <si>
    <t>Ремонт автомобильной дороги  по ул. Советской  прояженностью 0,192 км ( участок от  ул. Азина до ул. Школьная)</t>
  </si>
  <si>
    <t>2.9.</t>
  </si>
  <si>
    <t>2.10.</t>
  </si>
  <si>
    <t>2.11.</t>
  </si>
  <si>
    <t>2.12.</t>
  </si>
  <si>
    <t xml:space="preserve">Разработка проектно-сметной документации  на мост  через р. Ошторма  </t>
  </si>
  <si>
    <t>Разработка проектно-сметной документации  на  мост  через р. Ошторма  по ул. Тойменка</t>
  </si>
  <si>
    <t xml:space="preserve">Разработка проектно-сметной документации  на   ремонт  ливневой канаплизации </t>
  </si>
  <si>
    <t>2.13.</t>
  </si>
  <si>
    <t>Разработка проектно-сметной документации  на  светофорный узел  на пересечении улиц Гагарина-Мира</t>
  </si>
  <si>
    <t>1.1.4.</t>
  </si>
  <si>
    <t>Технологическое подключение светофорного узла</t>
  </si>
  <si>
    <t xml:space="preserve">Управление  образования  г. Вятские Поляны" </t>
  </si>
  <si>
    <t>1.2.2</t>
  </si>
  <si>
    <t>Ремонт автомобильной дороги  по ул. Советской                                  ( участок от   ул. Ленина до ул Азина протяженностью 0,347 км, участок от ул. Школьная до ул Мира  протяженностью 0,321 км)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</si>
  <si>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МП"Благоустройство  г. Вятские Поляны , МКУ "ОКС  г. Вятские Поляны" , Отдел гражданской  обороны, чрезвычайной ситуации, охраны труда и муниципального  жилищного контроля  управления по вопросам  жизнеобеспечения.
Управление образования г. Вятские Поляны
</t>
  </si>
  <si>
    <t>Ремонт автомобильной дороги                                                                                                                                                                             г. Вятские Поляны - Н.Шуни (от КОГБУЗ ЦГБ до объездной дороги), протяженностью 1,4 км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</si>
  <si>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Отдельное  мероприятие                                                                                                                                                                                                                                                                                                                                                                                                                                "Содержание автомобильных  дорог общего пользования местного  значения"</t>
  </si>
  <si>
    <t>Ремонт автомобильной дороги по ул. Кукина                           ( участок от ул. Гагарина до ул. Октябрьская                                                                                                                                           протяженностью  0,222 км, участок от ул. Октябрьская до  ЦТП протяженностью 0,051 км)</t>
  </si>
  <si>
    <t>январь</t>
  </si>
  <si>
    <t>декабрь</t>
  </si>
  <si>
    <t>Ремонт автомобильной дороги по ул. Пароходная от д. № 63 до ул. Мира  протяженностью 0,115 км</t>
  </si>
  <si>
    <t>январь                                           2021</t>
  </si>
  <si>
    <t>декабрь                               2021</t>
  </si>
  <si>
    <t>декабрь                                       2021</t>
  </si>
  <si>
    <t xml:space="preserve"> январь          2021</t>
  </si>
  <si>
    <t xml:space="preserve">
Управление  образования  г. Вятские Поляны" , МКУ "Информационно-методический центр</t>
  </si>
  <si>
    <t>Технологическое подключение светофорного узла в районе  ул. Советская, 24,  ул. Энергетиков</t>
  </si>
  <si>
    <t>Ремонт свектофорных узлов</t>
  </si>
  <si>
    <t xml:space="preserve">
 Ремонт светофорных узлов  на перекрестке Гагарина-Мира</t>
  </si>
  <si>
    <t xml:space="preserve">Устройство горизонтальной разметки </t>
  </si>
  <si>
    <t>3.5.</t>
  </si>
  <si>
    <t xml:space="preserve">Замена бортовых камней  </t>
  </si>
  <si>
    <t>Содержание автомобильных дорог общего пользования местного значения  в границах  муниципального образования, 95,815 км</t>
  </si>
  <si>
    <t xml:space="preserve">Устройство горизонтальной разметки  на пешеходных переходах у образовательных учреждений </t>
  </si>
  <si>
    <t>Ремонт автомобильной дороги по ул. Школьная                      ( участок от                                ул. Краснознаменная до                                                                                                                                                                                                                                                                                                                       ул. Гагарина  протяженностью 0,56 км.)</t>
  </si>
  <si>
    <t>Замена бортовых камней  по ул. Шорина (в районе дома № 4  микрорайона Центральный)</t>
  </si>
  <si>
    <t>Проведение мероприятий по безопасности дорожного движения</t>
  </si>
  <si>
    <t>Приобретение   призов, грамот</t>
  </si>
  <si>
    <t>Приобретение баннера "Мобильный городок"</t>
  </si>
  <si>
    <t>Установка дорожных  знаков, ремонт ограждения</t>
  </si>
  <si>
    <t xml:space="preserve">Ожидаемый результат  мероприятия  муниципальной   программы                                             ( краткое описание) </t>
  </si>
  <si>
    <t xml:space="preserve">                                                Приобретение  баннера  по безопасности  дорожного  движения для дошкольных учреждений</t>
  </si>
  <si>
    <t>Разработка проектно-сметной документации  на   ремонт  ливневой канализации  от ул. Ленина до ул. Крупской в районе м-на "Левша"</t>
  </si>
  <si>
    <t xml:space="preserve">от 24.12.2021        №     1927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</si>
</sst>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0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27">
    <xf numFmtId="0" fontId="0" fillId="0" borderId="0" xfId="0"/>
    <xf numFmtId="0" fontId="0" fillId="0" borderId="1" xfId="0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4" xfId="0" applyBorder="1"/>
    <xf numFmtId="0" fontId="0" fillId="0" borderId="6" xfId="0" applyBorder="1"/>
    <xf numFmtId="0" fontId="0" fillId="0" borderId="5" xfId="0" applyBorder="1"/>
    <xf numFmtId="0" fontId="2" fillId="0" borderId="4" xfId="0" applyFont="1" applyBorder="1" applyAlignment="1">
      <alignment horizontal="center" vertical="center" wrapText="1"/>
    </xf>
    <xf numFmtId="49" fontId="0" fillId="0" borderId="4" xfId="0" applyNumberFormat="1" applyBorder="1"/>
    <xf numFmtId="0" fontId="0" fillId="0" borderId="9" xfId="0" applyBorder="1"/>
    <xf numFmtId="0" fontId="0" fillId="0" borderId="10" xfId="0" applyBorder="1"/>
    <xf numFmtId="0" fontId="0" fillId="2" borderId="4" xfId="0" applyFill="1" applyBorder="1"/>
    <xf numFmtId="0" fontId="0" fillId="2" borderId="1" xfId="0" applyFill="1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16" fontId="0" fillId="0" borderId="6" xfId="0" applyNumberFormat="1" applyBorder="1"/>
    <xf numFmtId="2" fontId="0" fillId="0" borderId="1" xfId="0" applyNumberFormat="1" applyBorder="1"/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2" borderId="4" xfId="0" applyNumberFormat="1" applyFill="1" applyBorder="1"/>
    <xf numFmtId="2" fontId="0" fillId="0" borderId="4" xfId="0" applyNumberFormat="1" applyBorder="1"/>
    <xf numFmtId="2" fontId="0" fillId="0" borderId="5" xfId="0" applyNumberFormat="1" applyBorder="1"/>
    <xf numFmtId="0" fontId="1" fillId="2" borderId="0" xfId="0" applyFont="1" applyFill="1" applyBorder="1" applyAlignment="1">
      <alignment vertical="center" wrapText="1"/>
    </xf>
    <xf numFmtId="49" fontId="0" fillId="0" borderId="9" xfId="0" applyNumberFormat="1" applyBorder="1"/>
    <xf numFmtId="14" fontId="0" fillId="0" borderId="4" xfId="0" applyNumberFormat="1" applyBorder="1"/>
    <xf numFmtId="14" fontId="0" fillId="2" borderId="4" xfId="0" applyNumberFormat="1" applyFill="1" applyBorder="1"/>
    <xf numFmtId="0" fontId="0" fillId="0" borderId="6" xfId="0" applyBorder="1" applyAlignment="1"/>
    <xf numFmtId="0" fontId="0" fillId="0" borderId="5" xfId="0" applyBorder="1" applyAlignment="1"/>
    <xf numFmtId="0" fontId="0" fillId="0" borderId="6" xfId="0" applyBorder="1" applyAlignment="1">
      <alignment horizontal="center"/>
    </xf>
    <xf numFmtId="0" fontId="0" fillId="0" borderId="13" xfId="0" applyBorder="1"/>
    <xf numFmtId="0" fontId="0" fillId="0" borderId="11" xfId="0" applyBorder="1"/>
    <xf numFmtId="0" fontId="0" fillId="0" borderId="4" xfId="0" applyBorder="1" applyAlignment="1"/>
    <xf numFmtId="0" fontId="1" fillId="0" borderId="0" xfId="0" applyFont="1" applyBorder="1" applyAlignment="1">
      <alignment vertical="center" wrapText="1"/>
    </xf>
    <xf numFmtId="164" fontId="0" fillId="0" borderId="4" xfId="0" applyNumberFormat="1" applyFill="1" applyBorder="1"/>
    <xf numFmtId="164" fontId="0" fillId="2" borderId="1" xfId="0" applyNumberFormat="1" applyFill="1" applyBorder="1"/>
    <xf numFmtId="164" fontId="0" fillId="2" borderId="5" xfId="0" applyNumberFormat="1" applyFill="1" applyBorder="1"/>
    <xf numFmtId="14" fontId="0" fillId="0" borderId="17" xfId="0" applyNumberFormat="1" applyBorder="1"/>
    <xf numFmtId="0" fontId="0" fillId="0" borderId="4" xfId="0" applyBorder="1" applyAlignment="1">
      <alignment horizontal="center"/>
    </xf>
    <xf numFmtId="2" fontId="0" fillId="0" borderId="4" xfId="0" applyNumberFormat="1" applyFill="1" applyBorder="1"/>
    <xf numFmtId="43" fontId="0" fillId="0" borderId="4" xfId="1" applyNumberFormat="1" applyFont="1" applyBorder="1"/>
    <xf numFmtId="0" fontId="0" fillId="0" borderId="4" xfId="0" applyFill="1" applyBorder="1" applyAlignment="1">
      <alignment horizontal="center"/>
    </xf>
    <xf numFmtId="0" fontId="0" fillId="0" borderId="3" xfId="0" applyBorder="1"/>
    <xf numFmtId="0" fontId="0" fillId="0" borderId="18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49" fontId="0" fillId="0" borderId="6" xfId="0" applyNumberFormat="1" applyBorder="1"/>
    <xf numFmtId="2" fontId="0" fillId="0" borderId="6" xfId="0" applyNumberFormat="1" applyBorder="1" applyAlignment="1">
      <alignment horizontal="center"/>
    </xf>
    <xf numFmtId="2" fontId="4" fillId="2" borderId="1" xfId="0" applyNumberFormat="1" applyFont="1" applyFill="1" applyBorder="1"/>
    <xf numFmtId="0" fontId="0" fillId="2" borderId="5" xfId="0" applyFill="1" applyBorder="1"/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49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0" fillId="0" borderId="12" xfId="0" applyBorder="1"/>
    <xf numFmtId="14" fontId="0" fillId="2" borderId="17" xfId="0" applyNumberFormat="1" applyFill="1" applyBorder="1"/>
    <xf numFmtId="49" fontId="0" fillId="2" borderId="9" xfId="0" applyNumberFormat="1" applyFill="1" applyBorder="1"/>
    <xf numFmtId="2" fontId="0" fillId="0" borderId="1" xfId="0" applyNumberForma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2" xfId="0" applyFont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8" xfId="0" applyFont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14" fontId="0" fillId="0" borderId="4" xfId="0" applyNumberFormat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vertical="center" wrapText="1"/>
    </xf>
    <xf numFmtId="0" fontId="1" fillId="3" borderId="7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1" fillId="3" borderId="15" xfId="0" applyFont="1" applyFill="1" applyBorder="1" applyAlignment="1">
      <alignment vertical="center" wrapText="1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4" xfId="0" applyNumberFormat="1" applyBorder="1" applyAlignment="1">
      <alignment horizontal="right"/>
    </xf>
    <xf numFmtId="2" fontId="0" fillId="0" borderId="5" xfId="0" applyNumberFormat="1" applyBorder="1" applyAlignment="1">
      <alignment horizontal="right"/>
    </xf>
    <xf numFmtId="0" fontId="1" fillId="3" borderId="4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16" fontId="0" fillId="0" borderId="4" xfId="0" applyNumberFormat="1" applyBorder="1" applyAlignment="1">
      <alignment horizontal="center"/>
    </xf>
    <xf numFmtId="0" fontId="1" fillId="0" borderId="17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1" fillId="0" borderId="1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9"/>
  <sheetViews>
    <sheetView tabSelected="1" workbookViewId="0">
      <selection activeCell="F3" sqref="F3"/>
    </sheetView>
  </sheetViews>
  <sheetFormatPr defaultRowHeight="15"/>
  <cols>
    <col min="1" max="1" width="6.28515625" customWidth="1"/>
    <col min="2" max="2" width="8.140625" customWidth="1"/>
    <col min="3" max="3" width="23.85546875" customWidth="1"/>
    <col min="4" max="4" width="19" customWidth="1"/>
    <col min="5" max="5" width="7.42578125" customWidth="1"/>
    <col min="6" max="6" width="11.7109375" customWidth="1"/>
    <col min="7" max="7" width="18.85546875" customWidth="1"/>
    <col min="8" max="8" width="16.7109375" customWidth="1"/>
    <col min="9" max="9" width="18.85546875" customWidth="1"/>
  </cols>
  <sheetData>
    <row r="1" spans="2:9">
      <c r="H1" t="s">
        <v>19</v>
      </c>
    </row>
    <row r="3" spans="2:9">
      <c r="H3" t="s">
        <v>25</v>
      </c>
    </row>
    <row r="5" spans="2:9">
      <c r="H5" t="s">
        <v>24</v>
      </c>
    </row>
    <row r="6" spans="2:9">
      <c r="H6" t="s">
        <v>20</v>
      </c>
    </row>
    <row r="7" spans="2:9">
      <c r="H7" t="s">
        <v>141</v>
      </c>
    </row>
    <row r="8" spans="2:9">
      <c r="C8" t="s">
        <v>21</v>
      </c>
    </row>
    <row r="9" spans="2:9">
      <c r="C9" t="s">
        <v>83</v>
      </c>
    </row>
    <row r="11" spans="2:9" ht="2.25" customHeight="1"/>
    <row r="12" spans="2:9" ht="36" customHeight="1">
      <c r="B12" s="81" t="s">
        <v>0</v>
      </c>
      <c r="C12" s="72" t="s">
        <v>16</v>
      </c>
      <c r="D12" s="72" t="s">
        <v>31</v>
      </c>
      <c r="E12" s="90" t="s">
        <v>1</v>
      </c>
      <c r="F12" s="91"/>
      <c r="G12" s="72" t="s">
        <v>4</v>
      </c>
      <c r="H12" s="72" t="s">
        <v>71</v>
      </c>
      <c r="I12" s="72" t="s">
        <v>138</v>
      </c>
    </row>
    <row r="13" spans="2:9" ht="31.5">
      <c r="B13" s="82"/>
      <c r="C13" s="73"/>
      <c r="D13" s="73"/>
      <c r="E13" s="2" t="s">
        <v>2</v>
      </c>
      <c r="F13" s="2" t="s">
        <v>3</v>
      </c>
      <c r="G13" s="73"/>
      <c r="H13" s="73"/>
      <c r="I13" s="73"/>
    </row>
    <row r="14" spans="2:9" ht="62.25" customHeight="1" thickBot="1">
      <c r="B14" s="83"/>
      <c r="C14" s="74"/>
      <c r="D14" s="74"/>
      <c r="E14" s="3" t="s">
        <v>32</v>
      </c>
      <c r="F14" s="3" t="s">
        <v>32</v>
      </c>
      <c r="G14" s="74"/>
      <c r="H14" s="74"/>
      <c r="I14" s="74"/>
    </row>
    <row r="15" spans="2:9" ht="18.75">
      <c r="B15" s="4"/>
      <c r="C15" s="88" t="s">
        <v>5</v>
      </c>
      <c r="D15" s="76" t="s">
        <v>56</v>
      </c>
      <c r="E15" s="7"/>
      <c r="F15" s="4"/>
      <c r="G15" s="4"/>
      <c r="H15" s="4"/>
      <c r="I15" s="4"/>
    </row>
    <row r="16" spans="2:9" ht="15" customHeight="1">
      <c r="B16" s="5"/>
      <c r="C16" s="89"/>
      <c r="D16" s="77"/>
      <c r="E16" s="5" t="s">
        <v>116</v>
      </c>
      <c r="F16" s="49" t="s">
        <v>117</v>
      </c>
      <c r="G16" s="6" t="s">
        <v>6</v>
      </c>
      <c r="H16" s="22">
        <f>H17+H18</f>
        <v>72015.997999999992</v>
      </c>
      <c r="I16" s="5"/>
    </row>
    <row r="17" spans="2:9" ht="15" customHeight="1">
      <c r="B17" s="5"/>
      <c r="C17" s="89"/>
      <c r="D17" s="77"/>
      <c r="E17" s="5">
        <v>2021</v>
      </c>
      <c r="F17" s="49">
        <v>2021</v>
      </c>
      <c r="G17" s="1" t="s">
        <v>7</v>
      </c>
      <c r="H17" s="18">
        <f>H21+H59+H145+H117</f>
        <v>56273.667999999998</v>
      </c>
      <c r="I17" s="5"/>
    </row>
    <row r="18" spans="2:9" ht="48.75" customHeight="1">
      <c r="B18" s="6"/>
      <c r="C18" s="89"/>
      <c r="D18" s="78"/>
      <c r="E18" s="6"/>
      <c r="F18" s="50"/>
      <c r="G18" s="1" t="s">
        <v>8</v>
      </c>
      <c r="H18" s="17">
        <f>H22+H60+H118+H146</f>
        <v>15742.330000000002</v>
      </c>
      <c r="I18" s="6"/>
    </row>
    <row r="19" spans="2:9" ht="9.75" customHeight="1">
      <c r="B19" s="13">
        <v>1</v>
      </c>
      <c r="C19" s="93" t="s">
        <v>9</v>
      </c>
      <c r="D19" s="76" t="s">
        <v>112</v>
      </c>
      <c r="E19" s="4"/>
      <c r="F19" s="48"/>
      <c r="G19" s="4"/>
      <c r="H19" s="4"/>
      <c r="I19" s="4"/>
    </row>
    <row r="20" spans="2:9" ht="11.25" customHeight="1">
      <c r="B20" s="5"/>
      <c r="C20" s="86"/>
      <c r="D20" s="77"/>
      <c r="E20" s="5" t="s">
        <v>116</v>
      </c>
      <c r="F20" s="57" t="s">
        <v>117</v>
      </c>
      <c r="G20" s="54" t="s">
        <v>6</v>
      </c>
      <c r="H20" s="19">
        <f>H21+H22</f>
        <v>610.1</v>
      </c>
      <c r="I20" s="5"/>
    </row>
    <row r="21" spans="2:9" ht="15" customHeight="1">
      <c r="B21" s="5"/>
      <c r="C21" s="86"/>
      <c r="D21" s="77"/>
      <c r="E21" s="5">
        <v>2021</v>
      </c>
      <c r="F21" s="49">
        <v>2021</v>
      </c>
      <c r="G21" s="12" t="s">
        <v>7</v>
      </c>
      <c r="H21" s="18">
        <f>H25</f>
        <v>0</v>
      </c>
      <c r="I21" s="5"/>
    </row>
    <row r="22" spans="2:9" ht="365.25" customHeight="1">
      <c r="B22" s="6"/>
      <c r="C22" s="94"/>
      <c r="D22" s="78"/>
      <c r="E22" s="6"/>
      <c r="F22" s="50"/>
      <c r="G22" s="1" t="s">
        <v>10</v>
      </c>
      <c r="H22" s="18">
        <f>H26+H45</f>
        <v>610.1</v>
      </c>
      <c r="I22" s="6"/>
    </row>
    <row r="23" spans="2:9">
      <c r="B23" s="4" t="s">
        <v>27</v>
      </c>
      <c r="C23" s="76" t="s">
        <v>84</v>
      </c>
      <c r="D23" s="76" t="s">
        <v>85</v>
      </c>
      <c r="E23" s="5" t="s">
        <v>116</v>
      </c>
      <c r="F23" s="57" t="s">
        <v>117</v>
      </c>
      <c r="G23" s="4"/>
      <c r="H23" s="112">
        <f>SUM(H25:H26)</f>
        <v>590.1</v>
      </c>
      <c r="I23" s="4"/>
    </row>
    <row r="24" spans="2:9">
      <c r="B24" s="5"/>
      <c r="C24" s="77"/>
      <c r="D24" s="77"/>
      <c r="E24" s="5">
        <v>2021</v>
      </c>
      <c r="F24" s="49">
        <v>2021</v>
      </c>
      <c r="G24" s="6" t="s">
        <v>6</v>
      </c>
      <c r="H24" s="113"/>
      <c r="I24" s="5"/>
    </row>
    <row r="25" spans="2:9">
      <c r="B25" s="5"/>
      <c r="C25" s="77"/>
      <c r="D25" s="77"/>
      <c r="E25" s="5"/>
      <c r="F25" s="49"/>
      <c r="G25" s="1" t="s">
        <v>11</v>
      </c>
      <c r="H25" s="17">
        <f>H28+H32+H35</f>
        <v>0</v>
      </c>
      <c r="I25" s="5"/>
    </row>
    <row r="26" spans="2:9" ht="85.5" customHeight="1">
      <c r="B26" s="6"/>
      <c r="C26" s="78"/>
      <c r="D26" s="78"/>
      <c r="E26" s="6"/>
      <c r="F26" s="50"/>
      <c r="G26" s="1" t="s">
        <v>12</v>
      </c>
      <c r="H26" s="21">
        <f>H29+H33+H39+H42</f>
        <v>590.1</v>
      </c>
      <c r="I26" s="6"/>
    </row>
    <row r="27" spans="2:9" ht="15" customHeight="1">
      <c r="B27" s="8" t="s">
        <v>22</v>
      </c>
      <c r="C27" s="76" t="s">
        <v>125</v>
      </c>
      <c r="D27" s="76" t="s">
        <v>86</v>
      </c>
      <c r="E27" s="4"/>
      <c r="F27" s="48"/>
      <c r="G27" s="6" t="s">
        <v>6</v>
      </c>
      <c r="H27" s="17">
        <f>SUM(H28:H29)</f>
        <v>414.5</v>
      </c>
      <c r="I27" s="76" t="s">
        <v>126</v>
      </c>
    </row>
    <row r="28" spans="2:9" ht="15" customHeight="1">
      <c r="B28" s="5"/>
      <c r="C28" s="77"/>
      <c r="D28" s="77"/>
      <c r="E28" s="5" t="s">
        <v>116</v>
      </c>
      <c r="F28" s="57" t="s">
        <v>117</v>
      </c>
      <c r="G28" s="1" t="s">
        <v>11</v>
      </c>
      <c r="H28" s="17">
        <v>0</v>
      </c>
      <c r="I28" s="77"/>
    </row>
    <row r="29" spans="2:9" ht="15" customHeight="1">
      <c r="B29" s="5"/>
      <c r="C29" s="77"/>
      <c r="D29" s="77"/>
      <c r="E29" s="5">
        <v>2021</v>
      </c>
      <c r="F29" s="49">
        <v>2021</v>
      </c>
      <c r="G29" s="4" t="s">
        <v>12</v>
      </c>
      <c r="H29" s="21">
        <v>414.5</v>
      </c>
      <c r="I29" s="77"/>
    </row>
    <row r="30" spans="2:9" ht="49.5" customHeight="1">
      <c r="B30" s="6"/>
      <c r="C30" s="78"/>
      <c r="D30" s="78"/>
      <c r="E30" s="6"/>
      <c r="F30" s="50"/>
      <c r="G30" s="6"/>
      <c r="H30" s="6">
        <v>0</v>
      </c>
      <c r="I30" s="78"/>
    </row>
    <row r="31" spans="2:9" ht="47.25" customHeight="1">
      <c r="B31" s="8" t="s">
        <v>38</v>
      </c>
      <c r="C31" s="33" t="s">
        <v>59</v>
      </c>
      <c r="D31" s="72" t="s">
        <v>51</v>
      </c>
      <c r="E31" s="4" t="s">
        <v>116</v>
      </c>
      <c r="F31" s="64" t="s">
        <v>117</v>
      </c>
      <c r="G31" s="6" t="s">
        <v>6</v>
      </c>
      <c r="H31" s="17">
        <f>SUM(H32:H33)</f>
        <v>39.5</v>
      </c>
      <c r="I31" s="72" t="s">
        <v>137</v>
      </c>
    </row>
    <row r="32" spans="2:9" ht="15.75" customHeight="1">
      <c r="B32" s="5"/>
      <c r="C32" s="33"/>
      <c r="D32" s="73"/>
      <c r="E32" s="5">
        <v>2021</v>
      </c>
      <c r="F32" s="65">
        <v>2021</v>
      </c>
      <c r="G32" s="1" t="s">
        <v>11</v>
      </c>
      <c r="H32" s="1"/>
      <c r="I32" s="73"/>
    </row>
    <row r="33" spans="2:9" ht="38.25" customHeight="1" thickBot="1">
      <c r="B33" s="5"/>
      <c r="C33" s="33"/>
      <c r="D33" s="74"/>
      <c r="E33" s="6"/>
      <c r="F33" s="66"/>
      <c r="G33" s="4" t="s">
        <v>12</v>
      </c>
      <c r="H33" s="22">
        <v>39.5</v>
      </c>
      <c r="I33" s="74"/>
    </row>
    <row r="34" spans="2:9" ht="22.5" hidden="1" customHeight="1" thickBot="1">
      <c r="B34" s="97" t="s">
        <v>39</v>
      </c>
      <c r="C34" s="72"/>
      <c r="D34" s="72" t="s">
        <v>50</v>
      </c>
      <c r="E34" s="4"/>
      <c r="F34" s="48"/>
      <c r="G34" s="1" t="s">
        <v>6</v>
      </c>
      <c r="H34" s="17">
        <f>SUM(H35:H36)</f>
        <v>0</v>
      </c>
      <c r="I34" s="72"/>
    </row>
    <row r="35" spans="2:9" ht="19.5" hidden="1" customHeight="1" thickBot="1">
      <c r="B35" s="98"/>
      <c r="C35" s="73"/>
      <c r="D35" s="73"/>
      <c r="E35" s="5">
        <v>2021</v>
      </c>
      <c r="F35" s="49">
        <v>2021</v>
      </c>
      <c r="G35" s="1" t="s">
        <v>11</v>
      </c>
      <c r="H35" s="6"/>
      <c r="I35" s="73"/>
    </row>
    <row r="36" spans="2:9" ht="39" hidden="1" customHeight="1" thickBot="1">
      <c r="B36" s="98"/>
      <c r="C36" s="73"/>
      <c r="D36" s="74"/>
      <c r="E36" s="5"/>
      <c r="F36" s="49"/>
      <c r="G36" s="4" t="s">
        <v>12</v>
      </c>
      <c r="H36" s="22"/>
      <c r="I36" s="75"/>
    </row>
    <row r="37" spans="2:9" ht="27" customHeight="1">
      <c r="B37" s="46"/>
      <c r="C37" s="72" t="s">
        <v>108</v>
      </c>
      <c r="D37" s="72" t="s">
        <v>51</v>
      </c>
      <c r="E37" s="4" t="s">
        <v>116</v>
      </c>
      <c r="F37" s="64" t="s">
        <v>117</v>
      </c>
      <c r="G37" s="1" t="s">
        <v>6</v>
      </c>
      <c r="H37" s="40">
        <f>H38+H39</f>
        <v>54.4</v>
      </c>
      <c r="I37" s="126" t="s">
        <v>124</v>
      </c>
    </row>
    <row r="38" spans="2:9" ht="16.5" customHeight="1">
      <c r="B38" s="47" t="s">
        <v>39</v>
      </c>
      <c r="C38" s="73"/>
      <c r="D38" s="73"/>
      <c r="E38" s="5">
        <v>2021</v>
      </c>
      <c r="F38" s="65">
        <v>2021</v>
      </c>
      <c r="G38" s="1" t="s">
        <v>11</v>
      </c>
      <c r="H38" s="21">
        <v>0</v>
      </c>
      <c r="I38" s="73"/>
    </row>
    <row r="39" spans="2:9" ht="61.5" customHeight="1" thickBot="1">
      <c r="B39" s="47"/>
      <c r="C39" s="74"/>
      <c r="D39" s="74"/>
      <c r="E39" s="6"/>
      <c r="F39" s="66"/>
      <c r="G39" s="4" t="s">
        <v>12</v>
      </c>
      <c r="H39" s="17">
        <v>54.4</v>
      </c>
      <c r="I39" s="75"/>
    </row>
    <row r="40" spans="2:9" ht="39" customHeight="1">
      <c r="B40" s="46" t="s">
        <v>107</v>
      </c>
      <c r="C40" s="72" t="s">
        <v>106</v>
      </c>
      <c r="D40" s="72" t="s">
        <v>51</v>
      </c>
      <c r="E40" s="5" t="s">
        <v>116</v>
      </c>
      <c r="F40" s="57" t="s">
        <v>117</v>
      </c>
      <c r="G40" s="1" t="s">
        <v>6</v>
      </c>
      <c r="H40" s="40">
        <f>H41+H42</f>
        <v>81.7</v>
      </c>
      <c r="I40" s="126" t="s">
        <v>106</v>
      </c>
    </row>
    <row r="41" spans="2:9" ht="39" customHeight="1">
      <c r="B41" s="47"/>
      <c r="C41" s="73"/>
      <c r="D41" s="73"/>
      <c r="E41" s="5">
        <v>2021</v>
      </c>
      <c r="F41" s="49">
        <v>2021</v>
      </c>
      <c r="G41" s="1" t="s">
        <v>11</v>
      </c>
      <c r="H41" s="17">
        <v>0</v>
      </c>
      <c r="I41" s="73"/>
    </row>
    <row r="42" spans="2:9" ht="39" customHeight="1" thickBot="1">
      <c r="B42" s="47"/>
      <c r="C42" s="75"/>
      <c r="D42" s="74"/>
      <c r="E42" s="5"/>
      <c r="F42" s="49"/>
      <c r="G42" s="4" t="s">
        <v>12</v>
      </c>
      <c r="H42" s="22">
        <v>81.7</v>
      </c>
      <c r="I42" s="74"/>
    </row>
    <row r="43" spans="2:9" ht="15.75" customHeight="1">
      <c r="B43" s="4" t="s">
        <v>13</v>
      </c>
      <c r="C43" s="88" t="s">
        <v>14</v>
      </c>
      <c r="D43" s="76" t="s">
        <v>123</v>
      </c>
      <c r="E43" s="4"/>
      <c r="F43" s="48"/>
      <c r="G43" s="1" t="s">
        <v>6</v>
      </c>
      <c r="H43" s="17">
        <v>20</v>
      </c>
      <c r="I43" s="4"/>
    </row>
    <row r="44" spans="2:9" ht="15" customHeight="1">
      <c r="B44" s="5"/>
      <c r="C44" s="89"/>
      <c r="D44" s="77"/>
      <c r="E44" s="5" t="s">
        <v>116</v>
      </c>
      <c r="F44" s="57" t="s">
        <v>117</v>
      </c>
      <c r="G44" s="1" t="s">
        <v>11</v>
      </c>
      <c r="H44" s="1"/>
      <c r="I44" s="5"/>
    </row>
    <row r="45" spans="2:9">
      <c r="B45" s="5"/>
      <c r="C45" s="89"/>
      <c r="D45" s="77"/>
      <c r="E45" s="5">
        <v>2021</v>
      </c>
      <c r="F45" s="49">
        <v>2021</v>
      </c>
      <c r="G45" s="4" t="s">
        <v>12</v>
      </c>
      <c r="H45" s="20">
        <v>20</v>
      </c>
      <c r="I45" s="5"/>
    </row>
    <row r="46" spans="2:9" ht="87" customHeight="1" thickBot="1">
      <c r="B46" s="6"/>
      <c r="C46" s="92"/>
      <c r="D46" s="78"/>
      <c r="E46" s="6"/>
      <c r="F46" s="50"/>
      <c r="G46" s="6"/>
      <c r="H46" s="6"/>
      <c r="I46" s="5"/>
    </row>
    <row r="47" spans="2:9" ht="15" hidden="1" customHeight="1" thickBot="1">
      <c r="B47" s="8" t="s">
        <v>23</v>
      </c>
      <c r="C47" s="106"/>
      <c r="D47" s="76" t="s">
        <v>57</v>
      </c>
      <c r="E47" s="4"/>
      <c r="F47" s="48"/>
      <c r="G47" s="6" t="s">
        <v>6</v>
      </c>
      <c r="H47" s="17"/>
      <c r="I47" s="109"/>
    </row>
    <row r="48" spans="2:9" ht="15" hidden="1" customHeight="1" thickBot="1">
      <c r="B48" s="5"/>
      <c r="C48" s="107"/>
      <c r="D48" s="77"/>
      <c r="E48" s="5">
        <v>2020</v>
      </c>
      <c r="F48" s="49">
        <v>2020</v>
      </c>
      <c r="G48" s="1" t="s">
        <v>11</v>
      </c>
      <c r="H48" s="1"/>
      <c r="I48" s="110"/>
    </row>
    <row r="49" spans="2:9" ht="15" hidden="1" customHeight="1" thickBot="1">
      <c r="B49" s="5"/>
      <c r="C49" s="107"/>
      <c r="D49" s="77"/>
      <c r="E49" s="5"/>
      <c r="F49" s="49"/>
      <c r="G49" s="4" t="s">
        <v>12</v>
      </c>
      <c r="H49" s="20"/>
      <c r="I49" s="110"/>
    </row>
    <row r="50" spans="2:9" ht="55.5" hidden="1" customHeight="1" thickBot="1">
      <c r="B50" s="6"/>
      <c r="C50" s="108"/>
      <c r="D50" s="78"/>
      <c r="E50" s="6"/>
      <c r="F50" s="50"/>
      <c r="G50" s="6"/>
      <c r="H50" s="6"/>
      <c r="I50" s="111"/>
    </row>
    <row r="51" spans="2:9" ht="15" customHeight="1">
      <c r="B51" s="8" t="s">
        <v>23</v>
      </c>
      <c r="C51" s="88" t="s">
        <v>139</v>
      </c>
      <c r="D51" s="76" t="s">
        <v>123</v>
      </c>
      <c r="E51" s="5" t="s">
        <v>116</v>
      </c>
      <c r="F51" s="57" t="s">
        <v>117</v>
      </c>
      <c r="G51" s="6" t="s">
        <v>6</v>
      </c>
      <c r="H51" s="21">
        <v>10</v>
      </c>
      <c r="I51" s="79" t="s">
        <v>136</v>
      </c>
    </row>
    <row r="52" spans="2:9" ht="25.5" customHeight="1">
      <c r="B52" s="5"/>
      <c r="C52" s="89"/>
      <c r="D52" s="77"/>
      <c r="E52" s="5">
        <v>2021</v>
      </c>
      <c r="F52" s="49">
        <v>2021</v>
      </c>
      <c r="G52" s="1" t="s">
        <v>11</v>
      </c>
      <c r="H52" s="1">
        <v>0</v>
      </c>
      <c r="I52" s="77"/>
    </row>
    <row r="53" spans="2:9" ht="15" customHeight="1">
      <c r="B53" s="5"/>
      <c r="C53" s="89"/>
      <c r="D53" s="77"/>
      <c r="E53" s="5"/>
      <c r="F53" s="49"/>
      <c r="G53" s="4" t="s">
        <v>12</v>
      </c>
      <c r="H53" s="20">
        <v>10</v>
      </c>
      <c r="I53" s="77"/>
    </row>
    <row r="54" spans="2:9" ht="77.25" customHeight="1">
      <c r="B54" s="6"/>
      <c r="C54" s="89"/>
      <c r="D54" s="78"/>
      <c r="E54" s="6"/>
      <c r="F54" s="50"/>
      <c r="G54" s="6"/>
      <c r="H54" s="6"/>
      <c r="I54" s="78"/>
    </row>
    <row r="55" spans="2:9" ht="33.75" customHeight="1">
      <c r="B55" s="51" t="s">
        <v>110</v>
      </c>
      <c r="C55" s="72" t="s">
        <v>134</v>
      </c>
      <c r="D55" s="72" t="s">
        <v>109</v>
      </c>
      <c r="E55" s="5" t="s">
        <v>116</v>
      </c>
      <c r="F55" s="57" t="s">
        <v>117</v>
      </c>
      <c r="G55" s="6" t="s">
        <v>6</v>
      </c>
      <c r="H55" s="52">
        <v>10</v>
      </c>
      <c r="I55" s="72" t="s">
        <v>135</v>
      </c>
    </row>
    <row r="56" spans="2:9" ht="18" customHeight="1">
      <c r="B56" s="5"/>
      <c r="C56" s="73"/>
      <c r="D56" s="73"/>
      <c r="E56" s="5">
        <v>2021</v>
      </c>
      <c r="F56" s="49">
        <v>2021</v>
      </c>
      <c r="G56" s="1" t="s">
        <v>11</v>
      </c>
      <c r="H56" s="44">
        <v>0</v>
      </c>
      <c r="I56" s="73"/>
    </row>
    <row r="57" spans="2:9" ht="43.5" customHeight="1" thickBot="1">
      <c r="B57" s="5"/>
      <c r="C57" s="75"/>
      <c r="D57" s="74"/>
      <c r="E57" s="5"/>
      <c r="F57" s="49"/>
      <c r="G57" s="4" t="s">
        <v>12</v>
      </c>
      <c r="H57" s="71">
        <v>10</v>
      </c>
      <c r="I57" s="73"/>
    </row>
    <row r="58" spans="2:9">
      <c r="B58" s="14" t="s">
        <v>72</v>
      </c>
      <c r="C58" s="88" t="s">
        <v>48</v>
      </c>
      <c r="D58" s="72" t="s">
        <v>51</v>
      </c>
      <c r="E58" s="4" t="s">
        <v>116</v>
      </c>
      <c r="F58" s="56" t="s">
        <v>117</v>
      </c>
      <c r="G58" s="1" t="s">
        <v>6</v>
      </c>
      <c r="H58" s="40">
        <f>H59+H60</f>
        <v>56711.578000000001</v>
      </c>
      <c r="I58" s="81"/>
    </row>
    <row r="59" spans="2:9">
      <c r="B59" s="5"/>
      <c r="C59" s="89"/>
      <c r="D59" s="73"/>
      <c r="E59" s="5">
        <v>2021</v>
      </c>
      <c r="F59" s="49">
        <v>2021</v>
      </c>
      <c r="G59" s="1" t="s">
        <v>11</v>
      </c>
      <c r="H59" s="18">
        <f>H62+H66+H70+H74+H88+H92+H95+H99+H102+H105+H108</f>
        <v>54475.898000000001</v>
      </c>
      <c r="I59" s="82"/>
    </row>
    <row r="60" spans="2:9" ht="96" customHeight="1" thickBot="1">
      <c r="B60" s="6"/>
      <c r="C60" s="92"/>
      <c r="D60" s="74"/>
      <c r="E60" s="6"/>
      <c r="F60" s="50"/>
      <c r="G60" s="1" t="s">
        <v>12</v>
      </c>
      <c r="H60" s="18">
        <f>H63+H67+H71+H75+H89+H93+H96+H100+H103+H106+H109+H112+H115</f>
        <v>2235.6799999999998</v>
      </c>
      <c r="I60" s="83"/>
    </row>
    <row r="61" spans="2:9" ht="15" customHeight="1">
      <c r="B61" s="25"/>
      <c r="C61" s="85" t="s">
        <v>60</v>
      </c>
      <c r="D61" s="72" t="s">
        <v>51</v>
      </c>
      <c r="E61" s="4" t="s">
        <v>116</v>
      </c>
      <c r="F61" s="56" t="s">
        <v>117</v>
      </c>
      <c r="G61" s="1" t="s">
        <v>6</v>
      </c>
      <c r="H61" s="40">
        <f>H62+H63</f>
        <v>775.81</v>
      </c>
      <c r="I61" s="76" t="s">
        <v>118</v>
      </c>
    </row>
    <row r="62" spans="2:9" ht="15" customHeight="1">
      <c r="B62" s="70" t="s">
        <v>73</v>
      </c>
      <c r="C62" s="86"/>
      <c r="D62" s="73"/>
      <c r="E62" s="5">
        <v>2021</v>
      </c>
      <c r="F62" s="49">
        <v>2021</v>
      </c>
      <c r="G62" s="1" t="s">
        <v>11</v>
      </c>
      <c r="H62" s="18">
        <v>737.02</v>
      </c>
      <c r="I62" s="77"/>
    </row>
    <row r="63" spans="2:9" ht="40.5" customHeight="1">
      <c r="B63" s="9"/>
      <c r="C63" s="86"/>
      <c r="D63" s="73"/>
      <c r="E63" s="5"/>
      <c r="F63" s="49"/>
      <c r="G63" s="4" t="s">
        <v>12</v>
      </c>
      <c r="H63" s="39">
        <v>38.79</v>
      </c>
      <c r="I63" s="77"/>
    </row>
    <row r="64" spans="2:9" ht="59.25" customHeight="1" thickBot="1">
      <c r="B64" s="10"/>
      <c r="C64" s="105"/>
      <c r="D64" s="5"/>
      <c r="E64" s="30"/>
      <c r="F64" s="50"/>
      <c r="G64" s="6"/>
      <c r="H64" s="6"/>
      <c r="I64" s="78"/>
    </row>
    <row r="65" spans="2:9" ht="15.75" customHeight="1">
      <c r="B65" s="26" t="s">
        <v>74</v>
      </c>
      <c r="C65" s="15"/>
      <c r="D65" s="32"/>
      <c r="E65" s="4" t="s">
        <v>116</v>
      </c>
      <c r="F65" s="56" t="s">
        <v>117</v>
      </c>
      <c r="G65" s="1" t="s">
        <v>6</v>
      </c>
      <c r="H65" s="17">
        <f>H66+H67</f>
        <v>2105.4300000000003</v>
      </c>
      <c r="I65" s="72" t="s">
        <v>115</v>
      </c>
    </row>
    <row r="66" spans="2:9" ht="25.5" customHeight="1">
      <c r="B66" s="16"/>
      <c r="C66" s="23" t="s">
        <v>61</v>
      </c>
      <c r="D66" s="73" t="s">
        <v>51</v>
      </c>
      <c r="E66" s="5">
        <v>2021</v>
      </c>
      <c r="F66" s="49">
        <v>2021</v>
      </c>
      <c r="G66" s="1" t="s">
        <v>11</v>
      </c>
      <c r="H66" s="18">
        <v>2000.16</v>
      </c>
      <c r="I66" s="73"/>
    </row>
    <row r="67" spans="2:9" ht="21.75" customHeight="1">
      <c r="B67" s="5"/>
      <c r="C67" s="15"/>
      <c r="D67" s="73"/>
      <c r="E67" s="5"/>
      <c r="F67" s="49"/>
      <c r="G67" s="4" t="s">
        <v>12</v>
      </c>
      <c r="H67" s="114">
        <v>105.27</v>
      </c>
      <c r="I67" s="73"/>
    </row>
    <row r="68" spans="2:9" ht="142.5" customHeight="1" thickBot="1">
      <c r="B68" s="5"/>
      <c r="C68" s="15"/>
      <c r="D68" s="74"/>
      <c r="E68" s="5"/>
      <c r="F68" s="49"/>
      <c r="G68" s="6"/>
      <c r="H68" s="115"/>
      <c r="I68" s="74"/>
    </row>
    <row r="69" spans="2:9" ht="15" customHeight="1">
      <c r="B69" s="11" t="s">
        <v>75</v>
      </c>
      <c r="C69" s="85" t="s">
        <v>94</v>
      </c>
      <c r="D69" s="118" t="s">
        <v>68</v>
      </c>
      <c r="E69" s="4" t="s">
        <v>116</v>
      </c>
      <c r="F69" s="56" t="s">
        <v>117</v>
      </c>
      <c r="G69" s="1" t="s">
        <v>6</v>
      </c>
      <c r="H69" s="17">
        <f>SUM(H70+H71)</f>
        <v>5293.8379999999997</v>
      </c>
      <c r="I69" s="77" t="s">
        <v>62</v>
      </c>
    </row>
    <row r="70" spans="2:9" ht="15" customHeight="1">
      <c r="B70" s="5"/>
      <c r="C70" s="86"/>
      <c r="D70" s="96"/>
      <c r="E70" s="5">
        <v>2021</v>
      </c>
      <c r="F70" s="49">
        <v>2021</v>
      </c>
      <c r="G70" s="1" t="s">
        <v>11</v>
      </c>
      <c r="H70" s="18">
        <v>5028.9380000000001</v>
      </c>
      <c r="I70" s="77"/>
    </row>
    <row r="71" spans="2:9" ht="43.5" customHeight="1">
      <c r="B71" s="5"/>
      <c r="C71" s="86"/>
      <c r="D71" s="96"/>
      <c r="E71" s="5"/>
      <c r="F71" s="49"/>
      <c r="G71" s="4" t="s">
        <v>12</v>
      </c>
      <c r="H71" s="39">
        <v>264.89999999999998</v>
      </c>
      <c r="I71" s="77"/>
    </row>
    <row r="72" spans="2:9" ht="185.25" customHeight="1" thickBot="1">
      <c r="B72" s="6"/>
      <c r="C72" s="87"/>
      <c r="D72" s="6"/>
      <c r="E72" s="30"/>
      <c r="F72" s="50"/>
      <c r="G72" s="6"/>
      <c r="H72" s="6"/>
      <c r="I72" s="78"/>
    </row>
    <row r="73" spans="2:9" ht="26.25" customHeight="1">
      <c r="B73" s="11" t="s">
        <v>76</v>
      </c>
      <c r="C73" s="102" t="s">
        <v>63</v>
      </c>
      <c r="D73" s="73" t="s">
        <v>51</v>
      </c>
      <c r="E73" s="4" t="s">
        <v>116</v>
      </c>
      <c r="F73" s="56" t="s">
        <v>117</v>
      </c>
      <c r="G73" s="1" t="s">
        <v>6</v>
      </c>
      <c r="H73" s="22">
        <f>H74+H75</f>
        <v>6828.6500000000005</v>
      </c>
      <c r="I73" s="72" t="s">
        <v>111</v>
      </c>
    </row>
    <row r="74" spans="2:9" ht="24" customHeight="1">
      <c r="B74" s="5"/>
      <c r="C74" s="103"/>
      <c r="D74" s="73"/>
      <c r="E74" s="9">
        <v>2021</v>
      </c>
      <c r="F74" s="55">
        <v>2021</v>
      </c>
      <c r="G74" s="1" t="s">
        <v>11</v>
      </c>
      <c r="H74" s="19">
        <v>6561.97</v>
      </c>
      <c r="I74" s="73"/>
    </row>
    <row r="75" spans="2:9" ht="180" customHeight="1">
      <c r="B75" s="5"/>
      <c r="C75" s="104"/>
      <c r="D75" s="74"/>
      <c r="E75" s="5"/>
      <c r="F75" s="49"/>
      <c r="G75" s="4" t="s">
        <v>12</v>
      </c>
      <c r="H75" s="22">
        <v>266.68</v>
      </c>
      <c r="I75" s="74"/>
    </row>
    <row r="76" spans="2:9" ht="0.75" hidden="1" customHeight="1">
      <c r="B76" s="4" t="s">
        <v>33</v>
      </c>
      <c r="C76" s="99" t="s">
        <v>36</v>
      </c>
      <c r="D76" s="73" t="s">
        <v>52</v>
      </c>
      <c r="E76" s="4"/>
      <c r="F76" s="48"/>
      <c r="G76" s="1" t="s">
        <v>6</v>
      </c>
      <c r="H76" s="19">
        <f>H77+H78</f>
        <v>0</v>
      </c>
      <c r="I76" s="72" t="s">
        <v>29</v>
      </c>
    </row>
    <row r="77" spans="2:9" ht="18.75" hidden="1" customHeight="1">
      <c r="B77" s="5"/>
      <c r="C77" s="100"/>
      <c r="D77" s="73"/>
      <c r="E77" s="5">
        <v>2021</v>
      </c>
      <c r="F77" s="49">
        <v>2021</v>
      </c>
      <c r="G77" s="1" t="s">
        <v>11</v>
      </c>
      <c r="H77" s="19"/>
      <c r="I77" s="73"/>
    </row>
    <row r="78" spans="2:9" ht="39.75" hidden="1" customHeight="1">
      <c r="B78" s="5"/>
      <c r="C78" s="101"/>
      <c r="D78" s="74"/>
      <c r="E78" s="5"/>
      <c r="F78" s="49"/>
      <c r="G78" s="4" t="s">
        <v>12</v>
      </c>
      <c r="H78" s="19"/>
      <c r="I78" s="74"/>
    </row>
    <row r="79" spans="2:9" ht="21" hidden="1" customHeight="1">
      <c r="B79" s="4" t="s">
        <v>34</v>
      </c>
      <c r="C79" s="99" t="s">
        <v>26</v>
      </c>
      <c r="D79" s="73" t="s">
        <v>52</v>
      </c>
      <c r="E79" s="4"/>
      <c r="F79" s="48"/>
      <c r="G79" s="1" t="s">
        <v>6</v>
      </c>
      <c r="H79" s="19">
        <f>H80+H81</f>
        <v>0</v>
      </c>
      <c r="I79" s="72" t="s">
        <v>28</v>
      </c>
    </row>
    <row r="80" spans="2:9" ht="21" hidden="1" customHeight="1">
      <c r="B80" s="5"/>
      <c r="C80" s="100"/>
      <c r="D80" s="73"/>
      <c r="E80" s="5">
        <v>2021</v>
      </c>
      <c r="F80" s="49">
        <v>2021</v>
      </c>
      <c r="G80" s="1" t="s">
        <v>11</v>
      </c>
      <c r="H80" s="19"/>
      <c r="I80" s="73"/>
    </row>
    <row r="81" spans="2:9" ht="58.5" hidden="1" customHeight="1">
      <c r="B81" s="5"/>
      <c r="C81" s="101"/>
      <c r="D81" s="74"/>
      <c r="E81" s="5"/>
      <c r="F81" s="49"/>
      <c r="G81" s="4" t="s">
        <v>12</v>
      </c>
      <c r="H81" s="19"/>
      <c r="I81" s="74"/>
    </row>
    <row r="82" spans="2:9" hidden="1">
      <c r="B82" s="4" t="s">
        <v>42</v>
      </c>
      <c r="C82" s="116" t="s">
        <v>64</v>
      </c>
      <c r="D82" s="96" t="s">
        <v>51</v>
      </c>
      <c r="E82" s="4"/>
      <c r="F82" s="48"/>
      <c r="G82" s="1" t="s">
        <v>6</v>
      </c>
      <c r="H82" s="36">
        <f>H83+H84</f>
        <v>0</v>
      </c>
      <c r="I82" s="76" t="s">
        <v>30</v>
      </c>
    </row>
    <row r="83" spans="2:9" hidden="1">
      <c r="B83" s="5"/>
      <c r="C83" s="110"/>
      <c r="D83" s="96"/>
      <c r="E83" s="5"/>
      <c r="F83" s="49"/>
      <c r="G83" s="1" t="s">
        <v>11</v>
      </c>
      <c r="H83" s="35"/>
      <c r="I83" s="77"/>
    </row>
    <row r="84" spans="2:9" hidden="1">
      <c r="B84" s="5"/>
      <c r="C84" s="110"/>
      <c r="D84" s="96"/>
      <c r="E84" s="5">
        <v>2021</v>
      </c>
      <c r="F84" s="49">
        <v>2021</v>
      </c>
      <c r="G84" s="4" t="s">
        <v>12</v>
      </c>
      <c r="H84" s="34"/>
      <c r="I84" s="77"/>
    </row>
    <row r="85" spans="2:9" ht="52.5" hidden="1" customHeight="1">
      <c r="B85" s="5"/>
      <c r="C85" s="110"/>
      <c r="D85" s="31"/>
      <c r="E85" s="31"/>
      <c r="F85" s="49"/>
      <c r="G85" s="5"/>
      <c r="H85" s="5"/>
      <c r="I85" s="77"/>
    </row>
    <row r="86" spans="2:9" ht="9.75" hidden="1" customHeight="1">
      <c r="B86" s="5"/>
      <c r="C86" s="117"/>
      <c r="D86" s="30"/>
      <c r="E86" s="6"/>
      <c r="F86" s="50"/>
      <c r="G86" s="6"/>
      <c r="H86" s="6"/>
      <c r="I86" s="77"/>
    </row>
    <row r="87" spans="2:9" ht="15" customHeight="1">
      <c r="B87" s="69"/>
      <c r="C87" s="76" t="s">
        <v>65</v>
      </c>
      <c r="D87" s="72" t="s">
        <v>53</v>
      </c>
      <c r="E87" s="4" t="s">
        <v>116</v>
      </c>
      <c r="F87" s="56" t="s">
        <v>117</v>
      </c>
      <c r="G87" s="1" t="s">
        <v>6</v>
      </c>
      <c r="H87" s="17">
        <f>H88+H89</f>
        <v>5504.75</v>
      </c>
      <c r="I87" s="76" t="s">
        <v>132</v>
      </c>
    </row>
    <row r="88" spans="2:9" ht="15" customHeight="1">
      <c r="B88" s="9" t="s">
        <v>77</v>
      </c>
      <c r="C88" s="77"/>
      <c r="D88" s="73"/>
      <c r="E88" s="5">
        <v>2021</v>
      </c>
      <c r="F88" s="49">
        <v>2021</v>
      </c>
      <c r="G88" s="1" t="s">
        <v>11</v>
      </c>
      <c r="H88" s="53">
        <v>5449.7</v>
      </c>
      <c r="I88" s="77"/>
    </row>
    <row r="89" spans="2:9" ht="42" customHeight="1">
      <c r="B89" s="9"/>
      <c r="C89" s="77"/>
      <c r="D89" s="73"/>
      <c r="E89" s="5"/>
      <c r="F89" s="49"/>
      <c r="G89" s="4" t="s">
        <v>12</v>
      </c>
      <c r="H89" s="39">
        <v>55.05</v>
      </c>
      <c r="I89" s="77"/>
    </row>
    <row r="90" spans="2:9" ht="110.25" customHeight="1">
      <c r="B90" s="9"/>
      <c r="C90" s="78"/>
      <c r="D90" s="6"/>
      <c r="E90" s="6"/>
      <c r="F90" s="50"/>
      <c r="G90" s="6"/>
      <c r="H90" s="6"/>
      <c r="I90" s="78"/>
    </row>
    <row r="91" spans="2:9" ht="19.5" customHeight="1">
      <c r="B91" s="11"/>
      <c r="C91" s="102" t="s">
        <v>67</v>
      </c>
      <c r="D91" s="72" t="s">
        <v>51</v>
      </c>
      <c r="E91" s="4" t="s">
        <v>116</v>
      </c>
      <c r="F91" s="56" t="s">
        <v>117</v>
      </c>
      <c r="G91" s="1" t="s">
        <v>6</v>
      </c>
      <c r="H91" s="17">
        <f>H92+H93</f>
        <v>12163.88</v>
      </c>
      <c r="I91" s="72" t="s">
        <v>113</v>
      </c>
    </row>
    <row r="92" spans="2:9" ht="35.25" customHeight="1">
      <c r="B92" s="5" t="s">
        <v>78</v>
      </c>
      <c r="C92" s="103"/>
      <c r="D92" s="73"/>
      <c r="E92" s="5">
        <v>2021</v>
      </c>
      <c r="F92" s="49">
        <v>2021</v>
      </c>
      <c r="G92" s="1" t="s">
        <v>11</v>
      </c>
      <c r="H92" s="19">
        <v>12042.24</v>
      </c>
      <c r="I92" s="73"/>
    </row>
    <row r="93" spans="2:9" ht="101.25" customHeight="1">
      <c r="B93" s="5"/>
      <c r="C93" s="104"/>
      <c r="D93" s="73"/>
      <c r="E93" s="5"/>
      <c r="F93" s="49"/>
      <c r="G93" s="4" t="s">
        <v>10</v>
      </c>
      <c r="H93" s="22">
        <v>121.64</v>
      </c>
      <c r="I93" s="74"/>
    </row>
    <row r="94" spans="2:9" ht="51.75" customHeight="1">
      <c r="B94" s="124" t="s">
        <v>79</v>
      </c>
      <c r="C94" s="84" t="s">
        <v>88</v>
      </c>
      <c r="D94" s="72" t="s">
        <v>66</v>
      </c>
      <c r="E94" s="4" t="s">
        <v>116</v>
      </c>
      <c r="F94" s="56" t="s">
        <v>117</v>
      </c>
      <c r="G94" s="1" t="s">
        <v>6</v>
      </c>
      <c r="H94" s="18">
        <f>H95+H96</f>
        <v>3175.9</v>
      </c>
      <c r="I94" s="76" t="s">
        <v>89</v>
      </c>
    </row>
    <row r="95" spans="2:9" ht="15" customHeight="1">
      <c r="B95" s="125"/>
      <c r="C95" s="77"/>
      <c r="D95" s="73"/>
      <c r="E95" s="5">
        <v>2021</v>
      </c>
      <c r="F95" s="49">
        <v>2021</v>
      </c>
      <c r="G95" s="1" t="s">
        <v>11</v>
      </c>
      <c r="H95" s="18">
        <v>3144.09</v>
      </c>
      <c r="I95" s="77"/>
    </row>
    <row r="96" spans="2:9" ht="15" customHeight="1">
      <c r="B96" s="5"/>
      <c r="C96" s="77"/>
      <c r="D96" s="73"/>
      <c r="E96" s="5"/>
      <c r="F96" s="49"/>
      <c r="G96" s="4" t="s">
        <v>12</v>
      </c>
      <c r="H96" s="39">
        <v>31.81</v>
      </c>
      <c r="I96" s="77"/>
    </row>
    <row r="97" spans="2:9" ht="129.75" customHeight="1">
      <c r="B97" s="6"/>
      <c r="C97" s="78"/>
      <c r="D97" s="6"/>
      <c r="E97" s="6"/>
      <c r="F97" s="50"/>
      <c r="G97" s="6"/>
      <c r="H97" s="6"/>
      <c r="I97" s="78"/>
    </row>
    <row r="98" spans="2:9" ht="44.25" customHeight="1">
      <c r="B98" s="119" t="s">
        <v>80</v>
      </c>
      <c r="C98" s="72" t="s">
        <v>94</v>
      </c>
      <c r="D98" s="72" t="s">
        <v>66</v>
      </c>
      <c r="E98" s="4" t="s">
        <v>116</v>
      </c>
      <c r="F98" s="56" t="s">
        <v>117</v>
      </c>
      <c r="G98" s="1" t="s">
        <v>6</v>
      </c>
      <c r="H98" s="17">
        <f>SUM(H99+H100)</f>
        <v>8218.2800000000007</v>
      </c>
      <c r="I98" s="72" t="s">
        <v>93</v>
      </c>
    </row>
    <row r="99" spans="2:9" ht="45.75" customHeight="1">
      <c r="B99" s="82"/>
      <c r="C99" s="73"/>
      <c r="D99" s="73"/>
      <c r="E99" s="5">
        <v>2021</v>
      </c>
      <c r="F99" s="49">
        <v>2021</v>
      </c>
      <c r="G99" s="1" t="s">
        <v>11</v>
      </c>
      <c r="H99" s="54">
        <v>7807.04</v>
      </c>
      <c r="I99" s="73"/>
    </row>
    <row r="100" spans="2:9" ht="148.5" customHeight="1">
      <c r="B100" s="83"/>
      <c r="C100" s="74"/>
      <c r="D100" s="73"/>
      <c r="E100" s="5"/>
      <c r="F100" s="49"/>
      <c r="G100" s="4" t="s">
        <v>12</v>
      </c>
      <c r="H100" s="6">
        <v>411.24</v>
      </c>
      <c r="I100" s="74"/>
    </row>
    <row r="101" spans="2:9" ht="29.25" customHeight="1">
      <c r="B101" s="45"/>
      <c r="C101" s="102" t="s">
        <v>95</v>
      </c>
      <c r="D101" s="72" t="s">
        <v>66</v>
      </c>
      <c r="E101" s="4" t="s">
        <v>116</v>
      </c>
      <c r="F101" s="56" t="s">
        <v>117</v>
      </c>
      <c r="G101" s="1" t="s">
        <v>6</v>
      </c>
      <c r="H101" s="17">
        <f>SUM(H102+H103)</f>
        <v>4530.53</v>
      </c>
      <c r="I101" s="102" t="s">
        <v>96</v>
      </c>
    </row>
    <row r="102" spans="2:9" ht="31.5" customHeight="1">
      <c r="B102" s="45" t="s">
        <v>98</v>
      </c>
      <c r="C102" s="103"/>
      <c r="D102" s="73"/>
      <c r="E102" s="5">
        <v>2021</v>
      </c>
      <c r="F102" s="49">
        <v>2021</v>
      </c>
      <c r="G102" s="1" t="s">
        <v>11</v>
      </c>
      <c r="H102" s="19">
        <v>4304</v>
      </c>
      <c r="I102" s="103"/>
    </row>
    <row r="103" spans="2:9" ht="103.5" customHeight="1">
      <c r="B103" s="45"/>
      <c r="C103" s="104"/>
      <c r="D103" s="73"/>
      <c r="E103" s="5"/>
      <c r="F103" s="49"/>
      <c r="G103" s="4" t="s">
        <v>12</v>
      </c>
      <c r="H103" s="6">
        <v>226.53</v>
      </c>
      <c r="I103" s="104"/>
    </row>
    <row r="104" spans="2:9" ht="36" customHeight="1">
      <c r="B104" s="81" t="s">
        <v>99</v>
      </c>
      <c r="C104" s="102" t="s">
        <v>63</v>
      </c>
      <c r="D104" s="72" t="s">
        <v>66</v>
      </c>
      <c r="E104" s="4" t="s">
        <v>116</v>
      </c>
      <c r="F104" s="56" t="s">
        <v>117</v>
      </c>
      <c r="G104" s="1" t="s">
        <v>6</v>
      </c>
      <c r="H104" s="17">
        <f>SUM(H105+H106)</f>
        <v>1537.4099999999999</v>
      </c>
      <c r="I104" s="102" t="s">
        <v>97</v>
      </c>
    </row>
    <row r="105" spans="2:9" ht="21.75" customHeight="1">
      <c r="B105" s="82"/>
      <c r="C105" s="103"/>
      <c r="D105" s="73"/>
      <c r="E105" s="5">
        <v>2021</v>
      </c>
      <c r="F105" s="49">
        <v>2021</v>
      </c>
      <c r="G105" s="1" t="s">
        <v>11</v>
      </c>
      <c r="H105" s="54">
        <v>1460.54</v>
      </c>
      <c r="I105" s="103"/>
    </row>
    <row r="106" spans="2:9" ht="108.75" customHeight="1">
      <c r="B106" s="83"/>
      <c r="C106" s="104"/>
      <c r="D106" s="73"/>
      <c r="E106" s="5"/>
      <c r="F106" s="49"/>
      <c r="G106" s="4" t="s">
        <v>12</v>
      </c>
      <c r="H106" s="6">
        <v>76.87</v>
      </c>
      <c r="I106" s="104"/>
    </row>
    <row r="107" spans="2:9" ht="42" customHeight="1">
      <c r="B107" s="81" t="s">
        <v>100</v>
      </c>
      <c r="C107" s="102" t="s">
        <v>102</v>
      </c>
      <c r="D107" s="72" t="s">
        <v>66</v>
      </c>
      <c r="E107" s="60" t="s">
        <v>119</v>
      </c>
      <c r="F107" s="60" t="s">
        <v>120</v>
      </c>
      <c r="G107" s="1" t="s">
        <v>6</v>
      </c>
      <c r="H107" s="17">
        <f>SUM(H108+H109)</f>
        <v>6252.9</v>
      </c>
      <c r="I107" s="102" t="s">
        <v>103</v>
      </c>
    </row>
    <row r="108" spans="2:9" ht="38.25" customHeight="1">
      <c r="B108" s="82"/>
      <c r="C108" s="103"/>
      <c r="D108" s="73"/>
      <c r="E108" s="5">
        <v>2021</v>
      </c>
      <c r="F108" s="57">
        <v>2021</v>
      </c>
      <c r="G108" s="1" t="s">
        <v>11</v>
      </c>
      <c r="H108" s="22">
        <v>5940.2</v>
      </c>
      <c r="I108" s="103"/>
    </row>
    <row r="109" spans="2:9" ht="35.25" customHeight="1">
      <c r="B109" s="83"/>
      <c r="C109" s="104"/>
      <c r="D109" s="73"/>
      <c r="E109" s="5"/>
      <c r="F109" s="49"/>
      <c r="G109" s="4" t="s">
        <v>12</v>
      </c>
      <c r="H109" s="22">
        <v>312.7</v>
      </c>
      <c r="I109" s="104"/>
    </row>
    <row r="110" spans="2:9" ht="35.25" customHeight="1">
      <c r="B110" s="45"/>
      <c r="C110" s="102" t="s">
        <v>104</v>
      </c>
      <c r="D110" s="72" t="s">
        <v>66</v>
      </c>
      <c r="E110" s="60" t="s">
        <v>119</v>
      </c>
      <c r="F110" s="60" t="s">
        <v>121</v>
      </c>
      <c r="G110" s="1" t="s">
        <v>6</v>
      </c>
      <c r="H110" s="17">
        <f>SUM(H111+H112)</f>
        <v>125.5</v>
      </c>
      <c r="I110" s="102" t="s">
        <v>140</v>
      </c>
    </row>
    <row r="111" spans="2:9" ht="42" customHeight="1">
      <c r="B111" s="5" t="s">
        <v>101</v>
      </c>
      <c r="C111" s="103"/>
      <c r="D111" s="73"/>
      <c r="E111" s="5">
        <v>2021</v>
      </c>
      <c r="F111" s="49">
        <v>2021</v>
      </c>
      <c r="G111" s="1" t="s">
        <v>11</v>
      </c>
      <c r="H111" s="6">
        <v>0</v>
      </c>
      <c r="I111" s="103"/>
    </row>
    <row r="112" spans="2:9" ht="72" customHeight="1">
      <c r="B112" s="45"/>
      <c r="C112" s="104"/>
      <c r="D112" s="73"/>
      <c r="E112" s="5"/>
      <c r="F112" s="49"/>
      <c r="G112" s="4" t="s">
        <v>10</v>
      </c>
      <c r="H112" s="22">
        <v>125.5</v>
      </c>
      <c r="I112" s="104"/>
    </row>
    <row r="113" spans="2:9" ht="26.25" customHeight="1">
      <c r="B113" s="4"/>
      <c r="C113" s="102" t="s">
        <v>37</v>
      </c>
      <c r="D113" s="123" t="s">
        <v>51</v>
      </c>
      <c r="E113" s="61"/>
      <c r="F113" s="62"/>
      <c r="G113" s="1" t="s">
        <v>6</v>
      </c>
      <c r="H113" s="17">
        <f>H114+H115</f>
        <v>198.7</v>
      </c>
      <c r="I113" s="72" t="s">
        <v>35</v>
      </c>
    </row>
    <row r="114" spans="2:9" ht="35.25" customHeight="1">
      <c r="B114" s="5" t="s">
        <v>105</v>
      </c>
      <c r="C114" s="103"/>
      <c r="D114" s="73"/>
      <c r="E114" s="24" t="s">
        <v>119</v>
      </c>
      <c r="F114" s="24" t="s">
        <v>121</v>
      </c>
      <c r="G114" s="1" t="s">
        <v>11</v>
      </c>
      <c r="H114" s="22">
        <v>0</v>
      </c>
      <c r="I114" s="73"/>
    </row>
    <row r="115" spans="2:9" ht="139.5" customHeight="1">
      <c r="B115" s="5"/>
      <c r="C115" s="104"/>
      <c r="D115" s="73"/>
      <c r="E115" s="5">
        <v>2021</v>
      </c>
      <c r="F115" s="57">
        <v>2021</v>
      </c>
      <c r="G115" s="4" t="s">
        <v>10</v>
      </c>
      <c r="H115" s="22">
        <v>198.7</v>
      </c>
      <c r="I115" s="74"/>
    </row>
    <row r="116" spans="2:9" ht="15.75" customHeight="1">
      <c r="B116" s="41">
        <v>3</v>
      </c>
      <c r="C116" s="76" t="s">
        <v>114</v>
      </c>
      <c r="D116" s="72" t="s">
        <v>55</v>
      </c>
      <c r="E116" s="8" t="s">
        <v>119</v>
      </c>
      <c r="F116" s="8" t="s">
        <v>121</v>
      </c>
      <c r="G116" s="1" t="s">
        <v>6</v>
      </c>
      <c r="H116" s="17">
        <f>H117+H118</f>
        <v>12494.320000000002</v>
      </c>
      <c r="I116" s="72"/>
    </row>
    <row r="117" spans="2:9" ht="15" customHeight="1">
      <c r="B117" s="27"/>
      <c r="C117" s="77"/>
      <c r="D117" s="73"/>
      <c r="E117" s="5">
        <v>2021</v>
      </c>
      <c r="F117" s="49">
        <v>2021</v>
      </c>
      <c r="G117" s="1" t="s">
        <v>11</v>
      </c>
      <c r="H117" s="18">
        <f>SUM(H121+H127+H133)</f>
        <v>1797.77</v>
      </c>
      <c r="I117" s="73"/>
    </row>
    <row r="118" spans="2:9" ht="59.25" customHeight="1">
      <c r="B118" s="27"/>
      <c r="C118" s="77"/>
      <c r="D118" s="73"/>
      <c r="E118" s="5"/>
      <c r="F118" s="49"/>
      <c r="G118" s="4" t="s">
        <v>12</v>
      </c>
      <c r="H118" s="20">
        <f>H122+H128+H134+H140+H143</f>
        <v>10696.550000000001</v>
      </c>
      <c r="I118" s="73"/>
    </row>
    <row r="119" spans="2:9" ht="100.5" customHeight="1">
      <c r="B119" s="28"/>
      <c r="C119" s="77"/>
      <c r="D119" s="74"/>
      <c r="E119" s="1"/>
      <c r="F119" s="59"/>
      <c r="G119" s="1"/>
      <c r="H119" s="1"/>
      <c r="I119" s="74"/>
    </row>
    <row r="120" spans="2:9" ht="15" customHeight="1">
      <c r="B120" s="37"/>
      <c r="C120" s="120" t="s">
        <v>15</v>
      </c>
      <c r="D120" s="4"/>
      <c r="E120" s="24" t="s">
        <v>119</v>
      </c>
      <c r="F120" s="24" t="s">
        <v>121</v>
      </c>
      <c r="G120" s="1" t="s">
        <v>6</v>
      </c>
      <c r="H120" s="17">
        <f>H121+H122</f>
        <v>1893.12</v>
      </c>
      <c r="I120" s="76" t="s">
        <v>17</v>
      </c>
    </row>
    <row r="121" spans="2:9">
      <c r="B121" s="55" t="s">
        <v>43</v>
      </c>
      <c r="C121" s="121"/>
      <c r="D121" s="73" t="s">
        <v>69</v>
      </c>
      <c r="E121" s="5">
        <v>2021</v>
      </c>
      <c r="F121" s="49">
        <v>2021</v>
      </c>
      <c r="G121" s="1" t="s">
        <v>11</v>
      </c>
      <c r="H121" s="18">
        <v>1797.77</v>
      </c>
      <c r="I121" s="77"/>
    </row>
    <row r="122" spans="2:9" ht="61.5" customHeight="1">
      <c r="B122" s="9"/>
      <c r="C122" s="121"/>
      <c r="D122" s="73"/>
      <c r="E122" s="5"/>
      <c r="F122" s="49"/>
      <c r="G122" s="4" t="s">
        <v>12</v>
      </c>
      <c r="H122" s="20">
        <v>95.35</v>
      </c>
      <c r="I122" s="77"/>
    </row>
    <row r="123" spans="2:9">
      <c r="B123" s="9"/>
      <c r="C123" s="121"/>
      <c r="D123" s="73"/>
      <c r="E123" s="5"/>
      <c r="F123" s="49"/>
      <c r="G123" s="5"/>
      <c r="H123" s="5"/>
      <c r="I123" s="77"/>
    </row>
    <row r="124" spans="2:9" ht="44.25" customHeight="1">
      <c r="B124" s="9"/>
      <c r="C124" s="121"/>
      <c r="D124" s="31"/>
      <c r="E124" s="31"/>
      <c r="F124" s="49"/>
      <c r="G124" s="5"/>
      <c r="H124" s="5"/>
      <c r="I124" s="77"/>
    </row>
    <row r="125" spans="2:9" hidden="1">
      <c r="B125" s="9"/>
      <c r="C125" s="122"/>
      <c r="D125" s="31"/>
      <c r="E125" s="5"/>
      <c r="F125" s="50"/>
      <c r="G125" s="6"/>
      <c r="H125" s="6"/>
      <c r="I125" s="77"/>
    </row>
    <row r="126" spans="2:9">
      <c r="B126" s="25"/>
      <c r="C126" s="76" t="s">
        <v>18</v>
      </c>
      <c r="D126" s="43"/>
      <c r="E126" s="8" t="s">
        <v>119</v>
      </c>
      <c r="F126" s="8" t="s">
        <v>121</v>
      </c>
      <c r="G126" s="1" t="s">
        <v>6</v>
      </c>
      <c r="H126" s="17">
        <f>H127+H128</f>
        <v>9958.33</v>
      </c>
      <c r="I126" s="76" t="s">
        <v>130</v>
      </c>
    </row>
    <row r="127" spans="2:9" ht="30" customHeight="1">
      <c r="B127" s="5"/>
      <c r="C127" s="77"/>
      <c r="D127" s="96" t="s">
        <v>55</v>
      </c>
      <c r="E127" s="5">
        <v>2021</v>
      </c>
      <c r="F127" s="49">
        <v>2021</v>
      </c>
      <c r="G127" s="1" t="s">
        <v>11</v>
      </c>
      <c r="H127" s="12">
        <v>0</v>
      </c>
      <c r="I127" s="77"/>
    </row>
    <row r="128" spans="2:9" ht="54.75" customHeight="1">
      <c r="B128" s="29" t="s">
        <v>44</v>
      </c>
      <c r="C128" s="77"/>
      <c r="D128" s="96"/>
      <c r="E128" s="5"/>
      <c r="F128" s="49"/>
      <c r="G128" s="4" t="s">
        <v>12</v>
      </c>
      <c r="H128" s="20">
        <v>9958.33</v>
      </c>
      <c r="I128" s="77"/>
    </row>
    <row r="129" spans="1:9" ht="23.25" customHeight="1">
      <c r="B129" s="5"/>
      <c r="C129" s="77"/>
      <c r="D129" s="96"/>
      <c r="E129" s="5"/>
      <c r="F129" s="49"/>
      <c r="G129" s="5"/>
      <c r="H129" s="5"/>
      <c r="I129" s="77"/>
    </row>
    <row r="130" spans="1:9" ht="72" customHeight="1">
      <c r="B130" s="5"/>
      <c r="C130" s="77"/>
      <c r="D130" s="31"/>
      <c r="E130" s="6"/>
      <c r="F130" s="50"/>
      <c r="G130" s="5"/>
      <c r="H130" s="5"/>
      <c r="I130" s="77"/>
    </row>
    <row r="131" spans="1:9" ht="28.5" hidden="1" customHeight="1">
      <c r="B131" s="6"/>
      <c r="C131" s="78"/>
      <c r="D131" s="30"/>
      <c r="E131" s="6"/>
      <c r="F131" s="50"/>
      <c r="G131" s="6"/>
      <c r="H131" s="6"/>
      <c r="I131" s="78"/>
    </row>
    <row r="132" spans="1:9" ht="26.25" customHeight="1">
      <c r="B132" s="38" t="s">
        <v>45</v>
      </c>
      <c r="C132" s="72" t="s">
        <v>87</v>
      </c>
      <c r="D132" s="72" t="s">
        <v>51</v>
      </c>
      <c r="E132" s="24" t="s">
        <v>119</v>
      </c>
      <c r="F132" s="24" t="s">
        <v>121</v>
      </c>
      <c r="G132" s="1" t="s">
        <v>6</v>
      </c>
      <c r="H132" s="17">
        <f>H133+H134</f>
        <v>494</v>
      </c>
      <c r="I132" s="72" t="s">
        <v>91</v>
      </c>
    </row>
    <row r="133" spans="1:9" ht="24" customHeight="1">
      <c r="B133" s="5"/>
      <c r="C133" s="73"/>
      <c r="D133" s="73"/>
      <c r="E133" s="5">
        <v>2021</v>
      </c>
      <c r="F133" s="49">
        <v>2021</v>
      </c>
      <c r="G133" s="1" t="s">
        <v>11</v>
      </c>
      <c r="H133" s="6">
        <v>0</v>
      </c>
      <c r="I133" s="73"/>
    </row>
    <row r="134" spans="1:9" ht="95.25" customHeight="1" thickBot="1">
      <c r="B134" s="5"/>
      <c r="C134" s="75"/>
      <c r="D134" s="74"/>
      <c r="E134" s="5"/>
      <c r="F134" s="49"/>
      <c r="G134" s="1" t="s">
        <v>12</v>
      </c>
      <c r="H134" s="22">
        <v>494</v>
      </c>
      <c r="I134" s="74"/>
    </row>
    <row r="135" spans="1:9" ht="22.5" hidden="1" customHeight="1">
      <c r="B135" s="95" t="s">
        <v>54</v>
      </c>
      <c r="C135" s="72" t="s">
        <v>81</v>
      </c>
      <c r="D135" s="96" t="s">
        <v>55</v>
      </c>
      <c r="E135" s="4"/>
      <c r="F135" s="48"/>
      <c r="G135" s="1" t="s">
        <v>6</v>
      </c>
      <c r="H135" s="22">
        <f>H136+H137</f>
        <v>0</v>
      </c>
      <c r="I135" s="72" t="s">
        <v>49</v>
      </c>
    </row>
    <row r="136" spans="1:9" ht="18" hidden="1" customHeight="1">
      <c r="B136" s="82"/>
      <c r="C136" s="73"/>
      <c r="D136" s="96"/>
      <c r="E136" s="9">
        <v>2020</v>
      </c>
      <c r="F136" s="55">
        <v>2020</v>
      </c>
      <c r="G136" s="1" t="s">
        <v>11</v>
      </c>
      <c r="H136" s="6"/>
      <c r="I136" s="73"/>
    </row>
    <row r="137" spans="1:9" ht="168" hidden="1" customHeight="1">
      <c r="B137" s="82"/>
      <c r="C137" s="74"/>
      <c r="D137" s="96"/>
      <c r="E137" s="5"/>
      <c r="F137" s="49"/>
      <c r="G137" s="4" t="s">
        <v>12</v>
      </c>
      <c r="H137" s="22"/>
      <c r="I137" s="74"/>
    </row>
    <row r="138" spans="1:9" ht="50.25" customHeight="1">
      <c r="B138" s="64"/>
      <c r="C138" s="72" t="s">
        <v>129</v>
      </c>
      <c r="D138" s="67"/>
      <c r="E138" s="4"/>
      <c r="F138" s="64"/>
      <c r="G138" s="1" t="s">
        <v>6</v>
      </c>
      <c r="H138" s="17">
        <f>H139+H140</f>
        <v>67.67</v>
      </c>
      <c r="I138" s="72" t="s">
        <v>133</v>
      </c>
    </row>
    <row r="139" spans="1:9" ht="51.75" customHeight="1">
      <c r="B139" s="65" t="s">
        <v>54</v>
      </c>
      <c r="C139" s="73"/>
      <c r="D139" s="67"/>
      <c r="E139" s="5"/>
      <c r="F139" s="65"/>
      <c r="G139" s="1" t="s">
        <v>11</v>
      </c>
      <c r="H139" s="22">
        <v>0</v>
      </c>
      <c r="I139" s="73"/>
    </row>
    <row r="140" spans="1:9" ht="47.25" customHeight="1">
      <c r="B140" s="65"/>
      <c r="C140" s="74"/>
      <c r="D140" s="67"/>
      <c r="E140" s="5"/>
      <c r="F140" s="65"/>
      <c r="G140" s="1" t="s">
        <v>12</v>
      </c>
      <c r="H140" s="22">
        <v>67.67</v>
      </c>
      <c r="I140" s="74"/>
    </row>
    <row r="141" spans="1:9" ht="39.75" customHeight="1">
      <c r="B141" s="64" t="s">
        <v>128</v>
      </c>
      <c r="C141" s="72" t="s">
        <v>127</v>
      </c>
      <c r="D141" s="63"/>
      <c r="E141" s="4"/>
      <c r="F141" s="64"/>
      <c r="G141" s="1" t="s">
        <v>6</v>
      </c>
      <c r="H141" s="17">
        <f>H142+H143</f>
        <v>81.2</v>
      </c>
      <c r="I141" s="72" t="s">
        <v>131</v>
      </c>
    </row>
    <row r="142" spans="1:9" ht="21.75" customHeight="1">
      <c r="B142" s="65"/>
      <c r="C142" s="73"/>
      <c r="D142" s="67"/>
      <c r="E142" s="5"/>
      <c r="F142" s="65"/>
      <c r="G142" s="1" t="s">
        <v>11</v>
      </c>
      <c r="H142" s="22"/>
      <c r="I142" s="73"/>
    </row>
    <row r="143" spans="1:9" ht="79.5" customHeight="1">
      <c r="B143" s="65"/>
      <c r="C143" s="74"/>
      <c r="D143" s="67"/>
      <c r="E143" s="5"/>
      <c r="F143" s="65"/>
      <c r="G143" s="1" t="s">
        <v>12</v>
      </c>
      <c r="H143" s="22">
        <v>81.2</v>
      </c>
      <c r="I143" s="74"/>
    </row>
    <row r="144" spans="1:9" ht="15" customHeight="1">
      <c r="A144" s="68"/>
      <c r="B144" s="38" t="s">
        <v>40</v>
      </c>
      <c r="C144" s="72" t="s">
        <v>92</v>
      </c>
      <c r="D144" s="72" t="s">
        <v>90</v>
      </c>
      <c r="E144" s="4"/>
      <c r="F144" s="48"/>
      <c r="G144" s="1" t="s">
        <v>6</v>
      </c>
      <c r="H144" s="17">
        <f>H145+H146</f>
        <v>2200</v>
      </c>
      <c r="I144" s="72" t="s">
        <v>70</v>
      </c>
    </row>
    <row r="145" spans="2:9" ht="15" customHeight="1">
      <c r="B145" s="5"/>
      <c r="C145" s="73"/>
      <c r="D145" s="73"/>
      <c r="E145" s="5" t="s">
        <v>122</v>
      </c>
      <c r="F145" s="49" t="s">
        <v>117</v>
      </c>
      <c r="G145" s="1" t="s">
        <v>11</v>
      </c>
      <c r="H145" s="12"/>
      <c r="I145" s="73"/>
    </row>
    <row r="146" spans="2:9" ht="236.25" customHeight="1">
      <c r="B146" s="6"/>
      <c r="C146" s="74"/>
      <c r="D146" s="74"/>
      <c r="E146" s="6">
        <v>2021</v>
      </c>
      <c r="F146" s="58">
        <v>2021</v>
      </c>
      <c r="G146" s="1" t="s">
        <v>12</v>
      </c>
      <c r="H146" s="18">
        <v>2200</v>
      </c>
      <c r="I146" s="74"/>
    </row>
    <row r="147" spans="2:9" ht="40.5" hidden="1" customHeight="1">
      <c r="B147" s="38" t="s">
        <v>46</v>
      </c>
      <c r="C147" s="76" t="s">
        <v>82</v>
      </c>
      <c r="D147" s="4"/>
      <c r="E147" s="4"/>
      <c r="F147" s="4"/>
      <c r="G147" s="42" t="s">
        <v>6</v>
      </c>
      <c r="H147" s="17">
        <v>400</v>
      </c>
      <c r="I147" s="76"/>
    </row>
    <row r="148" spans="2:9" ht="6.75" hidden="1" customHeight="1">
      <c r="B148" s="5"/>
      <c r="C148" s="77"/>
      <c r="D148" s="73" t="s">
        <v>58</v>
      </c>
      <c r="E148" s="5">
        <v>2021</v>
      </c>
      <c r="F148" s="5">
        <v>2021</v>
      </c>
      <c r="G148" s="42" t="s">
        <v>11</v>
      </c>
      <c r="H148" s="12" t="s">
        <v>41</v>
      </c>
      <c r="I148" s="77"/>
    </row>
    <row r="149" spans="2:9" ht="114.75" hidden="1" customHeight="1">
      <c r="B149" s="5"/>
      <c r="C149" s="77"/>
      <c r="D149" s="73"/>
      <c r="E149" s="5"/>
      <c r="F149" s="5"/>
      <c r="G149" s="4" t="s">
        <v>12</v>
      </c>
      <c r="H149" s="20">
        <v>400</v>
      </c>
      <c r="I149" s="77"/>
    </row>
    <row r="150" spans="2:9" ht="9" hidden="1" customHeight="1">
      <c r="B150" s="5"/>
      <c r="C150" s="77"/>
      <c r="D150" s="73"/>
      <c r="E150" s="5"/>
      <c r="F150" s="5"/>
      <c r="G150" s="5"/>
      <c r="H150" s="5"/>
      <c r="I150" s="77"/>
    </row>
    <row r="151" spans="2:9" ht="31.5" hidden="1" customHeight="1">
      <c r="B151" s="5"/>
      <c r="C151" s="77"/>
      <c r="D151" s="5"/>
      <c r="E151" s="5"/>
      <c r="F151" s="5"/>
      <c r="G151" s="5"/>
      <c r="H151" s="5"/>
      <c r="I151" s="77"/>
    </row>
    <row r="152" spans="2:9" ht="68.25" hidden="1" customHeight="1" thickBot="1">
      <c r="B152" s="6"/>
      <c r="C152" s="80"/>
      <c r="D152" s="6"/>
      <c r="E152" s="6"/>
      <c r="F152" s="6"/>
      <c r="G152" s="6"/>
      <c r="H152" s="6"/>
      <c r="I152" s="78"/>
    </row>
    <row r="153" spans="2:9" hidden="1">
      <c r="B153" s="38" t="s">
        <v>47</v>
      </c>
      <c r="C153" s="79"/>
      <c r="D153" s="73"/>
      <c r="E153" s="4"/>
      <c r="F153" s="4"/>
      <c r="G153" s="1" t="s">
        <v>6</v>
      </c>
      <c r="H153" s="17">
        <f>H154+H155</f>
        <v>0</v>
      </c>
      <c r="I153" s="76"/>
    </row>
    <row r="154" spans="2:9" ht="42.75" hidden="1" customHeight="1">
      <c r="B154" s="5"/>
      <c r="C154" s="77"/>
      <c r="D154" s="73"/>
      <c r="E154" s="5">
        <v>2020</v>
      </c>
      <c r="F154" s="5">
        <v>2020</v>
      </c>
      <c r="G154" s="1" t="s">
        <v>11</v>
      </c>
      <c r="H154" s="12"/>
      <c r="I154" s="77"/>
    </row>
    <row r="155" spans="2:9" ht="30.75" hidden="1" customHeight="1">
      <c r="B155" s="5"/>
      <c r="C155" s="77"/>
      <c r="D155" s="73"/>
      <c r="E155" s="5"/>
      <c r="F155" s="5"/>
      <c r="G155" s="4" t="s">
        <v>12</v>
      </c>
      <c r="H155" s="20"/>
      <c r="I155" s="77"/>
    </row>
    <row r="156" spans="2:9" hidden="1">
      <c r="B156" s="5"/>
      <c r="C156" s="77"/>
      <c r="D156" s="5"/>
      <c r="E156" s="5"/>
      <c r="F156" s="5"/>
      <c r="G156" s="5"/>
      <c r="H156" s="5"/>
      <c r="I156" s="77"/>
    </row>
    <row r="157" spans="2:9" hidden="1">
      <c r="B157" s="5"/>
      <c r="C157" s="77"/>
      <c r="D157" s="5"/>
      <c r="E157" s="5"/>
      <c r="F157" s="5"/>
      <c r="G157" s="5"/>
      <c r="H157" s="5"/>
      <c r="I157" s="77"/>
    </row>
    <row r="158" spans="2:9" ht="15.75" hidden="1" thickBot="1">
      <c r="B158" s="6"/>
      <c r="C158" s="80"/>
      <c r="D158" s="6"/>
      <c r="E158" s="6"/>
      <c r="F158" s="6"/>
      <c r="G158" s="6"/>
      <c r="H158" s="6"/>
      <c r="I158" s="78"/>
    </row>
    <row r="159" spans="2:9" hidden="1">
      <c r="B159" s="6"/>
      <c r="C159" s="6"/>
      <c r="D159" s="6"/>
      <c r="E159" s="6"/>
      <c r="F159" s="6"/>
      <c r="G159" s="6"/>
      <c r="H159" s="6"/>
      <c r="I159" s="6"/>
    </row>
  </sheetData>
  <mergeCells count="124">
    <mergeCell ref="B94:B95"/>
    <mergeCell ref="C91:C93"/>
    <mergeCell ref="D91:D93"/>
    <mergeCell ref="I91:I93"/>
    <mergeCell ref="D94:D96"/>
    <mergeCell ref="D37:D39"/>
    <mergeCell ref="C55:C57"/>
    <mergeCell ref="D55:D57"/>
    <mergeCell ref="I55:I57"/>
    <mergeCell ref="D40:D42"/>
    <mergeCell ref="C40:C42"/>
    <mergeCell ref="I40:I42"/>
    <mergeCell ref="I37:I39"/>
    <mergeCell ref="C37:C39"/>
    <mergeCell ref="I65:I68"/>
    <mergeCell ref="C87:C90"/>
    <mergeCell ref="D87:D89"/>
    <mergeCell ref="D98:D100"/>
    <mergeCell ref="B98:B100"/>
    <mergeCell ref="C98:C100"/>
    <mergeCell ref="I98:I100"/>
    <mergeCell ref="C116:C119"/>
    <mergeCell ref="C120:C125"/>
    <mergeCell ref="C126:C131"/>
    <mergeCell ref="I116:I119"/>
    <mergeCell ref="D121:D123"/>
    <mergeCell ref="D127:D129"/>
    <mergeCell ref="D113:D115"/>
    <mergeCell ref="C101:C103"/>
    <mergeCell ref="I101:I103"/>
    <mergeCell ref="D101:D103"/>
    <mergeCell ref="I104:I106"/>
    <mergeCell ref="B104:B106"/>
    <mergeCell ref="D104:D106"/>
    <mergeCell ref="B107:B109"/>
    <mergeCell ref="D107:D109"/>
    <mergeCell ref="D110:D112"/>
    <mergeCell ref="I110:I112"/>
    <mergeCell ref="I107:I109"/>
    <mergeCell ref="C104:C106"/>
    <mergeCell ref="C107:C109"/>
    <mergeCell ref="D15:D18"/>
    <mergeCell ref="D19:D22"/>
    <mergeCell ref="D23:D26"/>
    <mergeCell ref="D43:D46"/>
    <mergeCell ref="H23:H24"/>
    <mergeCell ref="D58:D60"/>
    <mergeCell ref="H67:H68"/>
    <mergeCell ref="C82:C86"/>
    <mergeCell ref="D69:D71"/>
    <mergeCell ref="D66:D68"/>
    <mergeCell ref="D61:D63"/>
    <mergeCell ref="D76:D78"/>
    <mergeCell ref="D79:D81"/>
    <mergeCell ref="D82:D84"/>
    <mergeCell ref="C27:C30"/>
    <mergeCell ref="I34:I36"/>
    <mergeCell ref="D47:D50"/>
    <mergeCell ref="D51:D54"/>
    <mergeCell ref="B135:B137"/>
    <mergeCell ref="C135:C137"/>
    <mergeCell ref="D135:D137"/>
    <mergeCell ref="I135:I137"/>
    <mergeCell ref="B34:B36"/>
    <mergeCell ref="C79:C81"/>
    <mergeCell ref="I79:I81"/>
    <mergeCell ref="C76:C78"/>
    <mergeCell ref="I76:I78"/>
    <mergeCell ref="C73:C75"/>
    <mergeCell ref="D73:D75"/>
    <mergeCell ref="I73:I75"/>
    <mergeCell ref="C61:C64"/>
    <mergeCell ref="C113:C115"/>
    <mergeCell ref="I61:I64"/>
    <mergeCell ref="I82:I86"/>
    <mergeCell ref="C43:C46"/>
    <mergeCell ref="C47:C50"/>
    <mergeCell ref="C51:C54"/>
    <mergeCell ref="I47:I50"/>
    <mergeCell ref="C110:C112"/>
    <mergeCell ref="B12:B14"/>
    <mergeCell ref="I12:I14"/>
    <mergeCell ref="C94:C97"/>
    <mergeCell ref="I87:I90"/>
    <mergeCell ref="I94:I97"/>
    <mergeCell ref="C69:C72"/>
    <mergeCell ref="I69:I72"/>
    <mergeCell ref="C15:C18"/>
    <mergeCell ref="G12:G14"/>
    <mergeCell ref="H12:H14"/>
    <mergeCell ref="E12:F12"/>
    <mergeCell ref="D12:D14"/>
    <mergeCell ref="C12:C14"/>
    <mergeCell ref="C58:C60"/>
    <mergeCell ref="C19:C22"/>
    <mergeCell ref="C23:C26"/>
    <mergeCell ref="I58:I60"/>
    <mergeCell ref="I27:I30"/>
    <mergeCell ref="C34:C36"/>
    <mergeCell ref="I51:I54"/>
    <mergeCell ref="D27:D30"/>
    <mergeCell ref="I31:I33"/>
    <mergeCell ref="D31:D33"/>
    <mergeCell ref="D34:D36"/>
    <mergeCell ref="C153:C158"/>
    <mergeCell ref="I153:I158"/>
    <mergeCell ref="C147:C152"/>
    <mergeCell ref="I147:I152"/>
    <mergeCell ref="C144:C146"/>
    <mergeCell ref="I144:I146"/>
    <mergeCell ref="D144:D146"/>
    <mergeCell ref="D148:D150"/>
    <mergeCell ref="D153:D155"/>
    <mergeCell ref="I113:I115"/>
    <mergeCell ref="I141:I143"/>
    <mergeCell ref="C141:C143"/>
    <mergeCell ref="I138:I140"/>
    <mergeCell ref="C138:C140"/>
    <mergeCell ref="D116:D119"/>
    <mergeCell ref="D132:D134"/>
    <mergeCell ref="C132:C134"/>
    <mergeCell ref="I132:I134"/>
    <mergeCell ref="I120:I125"/>
    <mergeCell ref="I126:I131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User2306</cp:lastModifiedBy>
  <cp:lastPrinted>2021-12-27T05:41:16Z</cp:lastPrinted>
  <dcterms:created xsi:type="dcterms:W3CDTF">2019-11-29T03:21:02Z</dcterms:created>
  <dcterms:modified xsi:type="dcterms:W3CDTF">2022-01-11T05:26:38Z</dcterms:modified>
</cp:coreProperties>
</file>