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Лист1!$A$1:$L$59</definedName>
  </definedNames>
  <calcPr calcId="124519"/>
</workbook>
</file>

<file path=xl/calcChain.xml><?xml version="1.0" encoding="utf-8"?>
<calcChain xmlns="http://schemas.openxmlformats.org/spreadsheetml/2006/main">
  <c r="L11" i="1"/>
  <c r="L29"/>
  <c r="L30"/>
  <c r="L28"/>
  <c r="L27"/>
  <c r="L8"/>
  <c r="H9"/>
  <c r="H10"/>
  <c r="H7"/>
  <c r="H8"/>
  <c r="G9"/>
  <c r="F27"/>
  <c r="G27"/>
  <c r="H27"/>
  <c r="I27"/>
  <c r="J27"/>
  <c r="K27"/>
  <c r="E27"/>
  <c r="G10"/>
  <c r="L56"/>
  <c r="L55"/>
  <c r="L54"/>
  <c r="L53"/>
  <c r="K52"/>
  <c r="J52"/>
  <c r="I52"/>
  <c r="H52"/>
  <c r="G52"/>
  <c r="F52"/>
  <c r="E52"/>
  <c r="L52"/>
  <c r="L51"/>
  <c r="L50"/>
  <c r="L49"/>
  <c r="L48"/>
  <c r="K47"/>
  <c r="J47"/>
  <c r="I47"/>
  <c r="H47"/>
  <c r="G47"/>
  <c r="F47"/>
  <c r="E47"/>
  <c r="L47"/>
  <c r="L46"/>
  <c r="L45"/>
  <c r="L44"/>
  <c r="L43"/>
  <c r="K42"/>
  <c r="J42"/>
  <c r="I42"/>
  <c r="H42"/>
  <c r="G42"/>
  <c r="F42"/>
  <c r="E42"/>
  <c r="L42"/>
  <c r="L41"/>
  <c r="L40"/>
  <c r="L37"/>
  <c r="L39"/>
  <c r="L38"/>
  <c r="K37"/>
  <c r="J37"/>
  <c r="I37"/>
  <c r="H37"/>
  <c r="G37"/>
  <c r="F37"/>
  <c r="E37"/>
  <c r="L36"/>
  <c r="L35"/>
  <c r="L32"/>
  <c r="L34"/>
  <c r="L33"/>
  <c r="K32"/>
  <c r="J32"/>
  <c r="I32"/>
  <c r="H32"/>
  <c r="G32"/>
  <c r="F32"/>
  <c r="E32"/>
  <c r="L26"/>
  <c r="L25"/>
  <c r="L22"/>
  <c r="L24"/>
  <c r="L23"/>
  <c r="K22"/>
  <c r="J22"/>
  <c r="I22"/>
  <c r="H22"/>
  <c r="G22"/>
  <c r="F22"/>
  <c r="E22"/>
  <c r="L21"/>
  <c r="L20"/>
  <c r="L19"/>
  <c r="L9"/>
  <c r="L18"/>
  <c r="K17"/>
  <c r="J17"/>
  <c r="I17"/>
  <c r="H17"/>
  <c r="G17"/>
  <c r="F17"/>
  <c r="E17"/>
  <c r="L16"/>
  <c r="L15"/>
  <c r="L14"/>
  <c r="L13"/>
  <c r="K12"/>
  <c r="J12"/>
  <c r="I12"/>
  <c r="H12"/>
  <c r="G12"/>
  <c r="F12"/>
  <c r="E12"/>
  <c r="K11"/>
  <c r="J11"/>
  <c r="I11"/>
  <c r="H11"/>
  <c r="G11"/>
  <c r="F11"/>
  <c r="E11"/>
  <c r="K10"/>
  <c r="J10"/>
  <c r="J7"/>
  <c r="I10"/>
  <c r="F10"/>
  <c r="E10"/>
  <c r="K9"/>
  <c r="J9"/>
  <c r="I9"/>
  <c r="F9"/>
  <c r="E9"/>
  <c r="K8"/>
  <c r="J8"/>
  <c r="I8"/>
  <c r="G8"/>
  <c r="F8"/>
  <c r="F7"/>
  <c r="E8"/>
  <c r="E7"/>
  <c r="G7"/>
  <c r="L12"/>
  <c r="L10"/>
  <c r="L17"/>
  <c r="K7"/>
  <c r="I7"/>
  <c r="L7"/>
</calcChain>
</file>

<file path=xl/sharedStrings.xml><?xml version="1.0" encoding="utf-8"?>
<sst xmlns="http://schemas.openxmlformats.org/spreadsheetml/2006/main" count="87" uniqueCount="35">
  <si>
    <t>№ п/п</t>
  </si>
  <si>
    <t>Статус</t>
  </si>
  <si>
    <t>Источники финансирования</t>
  </si>
  <si>
    <t>Оценка расходов (тыс. рублей)</t>
  </si>
  <si>
    <t>2017 год</t>
  </si>
  <si>
    <t>2018 год</t>
  </si>
  <si>
    <t>Подпрограмма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</si>
  <si>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</si>
  <si>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</si>
  <si>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</si>
  <si>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</si>
  <si>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</si>
  <si>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Муниципальная программа</t>
  </si>
  <si>
    <t>итого</t>
  </si>
  <si>
    <t xml:space="preserve">Наименование </t>
  </si>
  <si>
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   </t>
  </si>
  <si>
    <t>Отдельное  мероприятие</t>
  </si>
  <si>
    <t>"Предоставление субсидий на оказание услуг по обслуживанию автономной котельной ул.Школьная, д.3"</t>
  </si>
  <si>
    <t>"Обеспечение благоустройства города Вятские Поляны"                                       на 2014-2020 годы</t>
  </si>
  <si>
    <t>2019 год</t>
  </si>
  <si>
    <t>2020 год</t>
  </si>
  <si>
    <t>2014 год                          факт</t>
  </si>
  <si>
    <t>2015 год                          факт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</si>
  <si>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</si>
  <si>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</si>
  <si>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"Предоставление дополнительной меры социальной поддержки участникам Великой Отечественной войны (текущий ремонт жилых помещений) в соответствии с решением Вятскополянской городской Думы от 28.10.2015 № 84"</t>
  </si>
  <si>
    <t>"Модернизация и реформирование жилищно-коммунального хозяйства города Вятские Поляны"                                                                            на 2014-2020 годы</t>
  </si>
  <si>
    <t>"Развитие жилищно-коммунальной инфраструктуры города Вятские Поляны"                                                                                                                         на 2014-2020 годы</t>
  </si>
  <si>
    <t>_______________</t>
  </si>
  <si>
    <t>2016 год  факт</t>
  </si>
  <si>
    <t>Прогнозная оценка ресурсного обеспечения реализации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"Развитие жилищно-коммунальной инфраструктуры города Вятские Поляны" на 2014-2020 годы за счет всех источников финансирования</t>
  </si>
  <si>
    <t>"Энергосбережение и повышение энергетической эффективности города Вятские Поляны"                                                                                         на 2014-2020 годы</t>
  </si>
  <si>
    <t>"Городская комфортная среда" на 2017 год</t>
  </si>
  <si>
    <t>Приложение № 3 к муниципальной программе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</si>
  <si>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от    19.12.2017   №   2012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</si>
</sst>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10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6" fontId="0" fillId="0" borderId="0" xfId="0" applyNumberFormat="1"/>
    <xf numFmtId="0" fontId="1" fillId="2" borderId="1" xfId="0" applyFont="1" applyFill="1" applyBorder="1"/>
    <xf numFmtId="0" fontId="1" fillId="0" borderId="1" xfId="0" applyFont="1" applyBorder="1"/>
    <xf numFmtId="164" fontId="2" fillId="2" borderId="1" xfId="0" applyNumberFormat="1" applyFont="1" applyFill="1" applyBorder="1"/>
    <xf numFmtId="1" fontId="2" fillId="2" borderId="1" xfId="0" applyNumberFormat="1" applyFont="1" applyFill="1" applyBorder="1"/>
    <xf numFmtId="166" fontId="4" fillId="2" borderId="1" xfId="0" applyNumberFormat="1" applyFont="1" applyFill="1" applyBorder="1"/>
    <xf numFmtId="164" fontId="4" fillId="2" borderId="1" xfId="0" applyNumberFormat="1" applyFont="1" applyFill="1" applyBorder="1"/>
    <xf numFmtId="1" fontId="4" fillId="2" borderId="1" xfId="0" applyNumberFormat="1" applyFont="1" applyFill="1" applyBorder="1"/>
    <xf numFmtId="1" fontId="4" fillId="0" borderId="1" xfId="0" applyNumberFormat="1" applyFont="1" applyBorder="1"/>
    <xf numFmtId="164" fontId="4" fillId="0" borderId="1" xfId="0" applyNumberFormat="1" applyFont="1" applyBorder="1"/>
    <xf numFmtId="1" fontId="8" fillId="2" borderId="1" xfId="0" applyNumberFormat="1" applyFont="1" applyFill="1" applyBorder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166" fontId="9" fillId="2" borderId="1" xfId="0" applyNumberFormat="1" applyFont="1" applyFill="1" applyBorder="1"/>
    <xf numFmtId="164" fontId="9" fillId="2" borderId="1" xfId="0" applyNumberFormat="1" applyFont="1" applyFill="1" applyBorder="1"/>
    <xf numFmtId="164" fontId="5" fillId="2" borderId="1" xfId="0" applyNumberFormat="1" applyFont="1" applyFill="1" applyBorder="1"/>
    <xf numFmtId="164" fontId="6" fillId="2" borderId="1" xfId="0" applyNumberFormat="1" applyFont="1" applyFill="1" applyBorder="1"/>
    <xf numFmtId="166" fontId="6" fillId="2" borderId="1" xfId="0" applyNumberFormat="1" applyFont="1" applyFill="1" applyBorder="1"/>
    <xf numFmtId="1" fontId="6" fillId="2" borderId="1" xfId="0" applyNumberFormat="1" applyFont="1" applyFill="1" applyBorder="1"/>
    <xf numFmtId="164" fontId="6" fillId="0" borderId="1" xfId="0" applyNumberFormat="1" applyFont="1" applyBorder="1"/>
    <xf numFmtId="1" fontId="6" fillId="0" borderId="1" xfId="0" applyNumberFormat="1" applyFont="1" applyBorder="1"/>
    <xf numFmtId="165" fontId="2" fillId="2" borderId="1" xfId="0" applyNumberFormat="1" applyFont="1" applyFill="1" applyBorder="1"/>
    <xf numFmtId="165" fontId="6" fillId="2" borderId="1" xfId="0" applyNumberFormat="1" applyFont="1" applyFill="1" applyBorder="1"/>
    <xf numFmtId="165" fontId="9" fillId="2" borderId="1" xfId="0" applyNumberFormat="1" applyFont="1" applyFill="1" applyBorder="1"/>
    <xf numFmtId="165" fontId="4" fillId="2" borderId="1" xfId="0" applyNumberFormat="1" applyFont="1" applyFill="1" applyBorder="1"/>
    <xf numFmtId="164" fontId="5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9"/>
  <sheetViews>
    <sheetView tabSelected="1" topLeftCell="D1" workbookViewId="0">
      <selection activeCell="T4" sqref="T4"/>
    </sheetView>
  </sheetViews>
  <sheetFormatPr defaultRowHeight="15"/>
  <cols>
    <col min="1" max="1" width="3.7109375" customWidth="1"/>
    <col min="2" max="2" width="13.7109375" customWidth="1"/>
    <col min="3" max="3" width="27.42578125" customWidth="1"/>
    <col min="4" max="4" width="21.85546875" customWidth="1"/>
    <col min="5" max="5" width="12.7109375" customWidth="1"/>
    <col min="6" max="11" width="10.7109375" customWidth="1"/>
    <col min="12" max="12" width="14.140625" customWidth="1"/>
    <col min="13" max="13" width="5.140625" customWidth="1"/>
    <col min="14" max="14" width="20.7109375" hidden="1" customWidth="1"/>
    <col min="15" max="18" width="9.140625" hidden="1" customWidth="1"/>
    <col min="19" max="19" width="12.5703125" bestFit="1" customWidth="1"/>
  </cols>
  <sheetData>
    <row r="1" spans="1:19" ht="18" customHeight="1">
      <c r="H1" s="5"/>
      <c r="I1" s="36" t="s">
        <v>33</v>
      </c>
      <c r="J1" s="36"/>
      <c r="K1" s="36"/>
      <c r="L1" s="36"/>
    </row>
    <row r="2" spans="1:19" ht="14.25" customHeight="1">
      <c r="H2" s="5"/>
      <c r="I2" s="5"/>
      <c r="J2" s="5"/>
      <c r="K2" s="5"/>
      <c r="L2" s="5"/>
    </row>
    <row r="3" spans="1:19" s="3" customFormat="1" ht="40.5" customHeight="1">
      <c r="G3" s="4"/>
      <c r="H3" s="4"/>
      <c r="I3" s="37" t="s">
        <v>34</v>
      </c>
      <c r="J3" s="37"/>
      <c r="K3" s="37"/>
      <c r="L3" s="37"/>
    </row>
    <row r="4" spans="1:19" ht="74.25" customHeight="1">
      <c r="A4" s="44" t="s">
        <v>30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S4" s="17"/>
    </row>
    <row r="5" spans="1:19" ht="18" customHeight="1">
      <c r="A5" s="45" t="s">
        <v>0</v>
      </c>
      <c r="B5" s="43" t="s">
        <v>1</v>
      </c>
      <c r="C5" s="45" t="s">
        <v>14</v>
      </c>
      <c r="D5" s="46" t="s">
        <v>2</v>
      </c>
      <c r="E5" s="43" t="s">
        <v>3</v>
      </c>
      <c r="F5" s="43"/>
      <c r="G5" s="43"/>
      <c r="H5" s="43"/>
      <c r="I5" s="43"/>
      <c r="J5" s="43"/>
      <c r="K5" s="43"/>
      <c r="L5" s="43"/>
    </row>
    <row r="6" spans="1:19" ht="30.75" customHeight="1">
      <c r="A6" s="45"/>
      <c r="B6" s="43"/>
      <c r="C6" s="45"/>
      <c r="D6" s="46"/>
      <c r="E6" s="18" t="s">
        <v>21</v>
      </c>
      <c r="F6" s="18" t="s">
        <v>22</v>
      </c>
      <c r="G6" s="18" t="s">
        <v>29</v>
      </c>
      <c r="H6" s="20" t="s">
        <v>4</v>
      </c>
      <c r="I6" s="19" t="s">
        <v>5</v>
      </c>
      <c r="J6" s="19" t="s">
        <v>19</v>
      </c>
      <c r="K6" s="20" t="s">
        <v>20</v>
      </c>
      <c r="L6" s="19" t="s">
        <v>13</v>
      </c>
    </row>
    <row r="7" spans="1:19" ht="17.100000000000001" customHeight="1">
      <c r="A7" s="58"/>
      <c r="B7" s="39" t="s">
        <v>12</v>
      </c>
      <c r="C7" s="39" t="s">
        <v>27</v>
      </c>
      <c r="D7" s="7" t="s">
        <v>7</v>
      </c>
      <c r="E7" s="22">
        <f>SUM(E8:E11)</f>
        <v>76528.95</v>
      </c>
      <c r="F7" s="23">
        <f t="shared" ref="F7:K7" si="0">F8+F9+F10+F11</f>
        <v>25860.3</v>
      </c>
      <c r="G7" s="32">
        <f t="shared" si="0"/>
        <v>32175.5</v>
      </c>
      <c r="H7" s="23">
        <f t="shared" si="0"/>
        <v>42458.9</v>
      </c>
      <c r="I7" s="24">
        <f t="shared" si="0"/>
        <v>12331.7</v>
      </c>
      <c r="J7" s="24">
        <f t="shared" si="0"/>
        <v>21674</v>
      </c>
      <c r="K7" s="25">
        <f t="shared" si="0"/>
        <v>14407.7</v>
      </c>
      <c r="L7" s="34">
        <f>E7+F7+G7+H7+I7+J7+K7</f>
        <v>225437.05000000002</v>
      </c>
      <c r="S7" s="6"/>
    </row>
    <row r="8" spans="1:19" ht="17.100000000000001" customHeight="1">
      <c r="A8" s="59"/>
      <c r="B8" s="40"/>
      <c r="C8" s="40"/>
      <c r="D8" s="8" t="s">
        <v>8</v>
      </c>
      <c r="E8" s="10">
        <f t="shared" ref="E8:F11" si="1">E13+E18+E23+E33+E38+E43+E48</f>
        <v>0</v>
      </c>
      <c r="F8" s="10">
        <f t="shared" si="1"/>
        <v>0</v>
      </c>
      <c r="G8" s="10">
        <f>G13+G18+G23+G33+G38+G43+G48+G53</f>
        <v>0</v>
      </c>
      <c r="H8" s="9">
        <f>H13+H18+H23+H33+H38+H43+H48+H28</f>
        <v>12549</v>
      </c>
      <c r="I8" s="10">
        <f>I13+I18+I23+I33+I38+I43+I48</f>
        <v>0</v>
      </c>
      <c r="J8" s="10">
        <f>J13+J18+J23+J33+J38+J43+J48</f>
        <v>0</v>
      </c>
      <c r="K8" s="13">
        <f>K13+K18+K23+K33+K38+K43+K48</f>
        <v>0</v>
      </c>
      <c r="L8" s="35">
        <f>E8+F8+G8+H8+I8+J8+K8</f>
        <v>12549</v>
      </c>
    </row>
    <row r="9" spans="1:19" ht="17.100000000000001" customHeight="1">
      <c r="A9" s="59"/>
      <c r="B9" s="40"/>
      <c r="C9" s="40"/>
      <c r="D9" s="7" t="s">
        <v>9</v>
      </c>
      <c r="E9" s="9">
        <f t="shared" si="1"/>
        <v>42755</v>
      </c>
      <c r="F9" s="9">
        <f t="shared" si="1"/>
        <v>40</v>
      </c>
      <c r="G9" s="30">
        <f>G14+G19+G24+G34+G39+G44+G49+G54</f>
        <v>9579.1999999999989</v>
      </c>
      <c r="H9" s="9">
        <f>H14+H19+H24+H34+H39+H44+H49+H29</f>
        <v>891.1</v>
      </c>
      <c r="I9" s="9">
        <f t="shared" ref="H9:K11" si="2">I14+I19+I24+I34+I39+I44+I49</f>
        <v>163</v>
      </c>
      <c r="J9" s="9">
        <f t="shared" si="2"/>
        <v>163</v>
      </c>
      <c r="K9" s="12">
        <f t="shared" si="2"/>
        <v>163</v>
      </c>
      <c r="L9" s="9">
        <f>L14+L19+L24+L29+L34+L39+L44+L49+L54</f>
        <v>53754.3</v>
      </c>
      <c r="S9" s="2"/>
    </row>
    <row r="10" spans="1:19" ht="17.100000000000001" customHeight="1">
      <c r="A10" s="59"/>
      <c r="B10" s="40"/>
      <c r="C10" s="40"/>
      <c r="D10" s="7" t="s">
        <v>10</v>
      </c>
      <c r="E10" s="9">
        <f t="shared" si="1"/>
        <v>33773.949999999997</v>
      </c>
      <c r="F10" s="9">
        <f t="shared" si="1"/>
        <v>25820.3</v>
      </c>
      <c r="G10" s="30">
        <f>G15+G20+G25+G35+G40+G45+G50+G55</f>
        <v>22476.3</v>
      </c>
      <c r="H10" s="9">
        <f>H15+H20+H25+H35+H40+H45+H50+H30</f>
        <v>29018.799999999999</v>
      </c>
      <c r="I10" s="9">
        <f t="shared" si="2"/>
        <v>12168.7</v>
      </c>
      <c r="J10" s="9">
        <f t="shared" si="2"/>
        <v>21511</v>
      </c>
      <c r="K10" s="12">
        <f t="shared" si="2"/>
        <v>14244.7</v>
      </c>
      <c r="L10" s="9">
        <f>L15+L20+L25+L30+L35+L40+L45+L50+L55</f>
        <v>159013.75</v>
      </c>
      <c r="S10" s="2"/>
    </row>
    <row r="11" spans="1:19" ht="17.100000000000001" customHeight="1">
      <c r="A11" s="60"/>
      <c r="B11" s="41"/>
      <c r="C11" s="41"/>
      <c r="D11" s="7" t="s">
        <v>11</v>
      </c>
      <c r="E11" s="10">
        <f t="shared" si="1"/>
        <v>0</v>
      </c>
      <c r="F11" s="10">
        <f t="shared" si="1"/>
        <v>0</v>
      </c>
      <c r="G11" s="30">
        <f>G16+G21+G26+G36+G41+G46+G51+G56</f>
        <v>120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3">
        <f t="shared" si="2"/>
        <v>0</v>
      </c>
      <c r="L11" s="9">
        <f>L16+L21+L26+L31+L36+L41+L46+L51+L56</f>
        <v>120</v>
      </c>
      <c r="S11" s="2"/>
    </row>
    <row r="12" spans="1:19" ht="17.100000000000001" customHeight="1">
      <c r="A12" s="57">
        <v>1</v>
      </c>
      <c r="B12" s="42" t="s">
        <v>6</v>
      </c>
      <c r="C12" s="39" t="s">
        <v>26</v>
      </c>
      <c r="D12" s="7" t="s">
        <v>7</v>
      </c>
      <c r="E12" s="26">
        <f>SUM(E13:E16)</f>
        <v>52862.963000000003</v>
      </c>
      <c r="F12" s="25">
        <f t="shared" ref="F12:L12" si="3">F13+F14+F15+F16</f>
        <v>211</v>
      </c>
      <c r="G12" s="31">
        <f t="shared" si="3"/>
        <v>10887.3</v>
      </c>
      <c r="H12" s="25">
        <f t="shared" si="3"/>
        <v>309.60000000000002</v>
      </c>
      <c r="I12" s="27">
        <f t="shared" si="3"/>
        <v>0</v>
      </c>
      <c r="J12" s="27">
        <f t="shared" si="3"/>
        <v>0</v>
      </c>
      <c r="K12" s="27">
        <f t="shared" si="3"/>
        <v>0</v>
      </c>
      <c r="L12" s="25">
        <f t="shared" si="3"/>
        <v>64270.863000000005</v>
      </c>
    </row>
    <row r="13" spans="1:19" ht="17.100000000000001" customHeight="1">
      <c r="A13" s="57"/>
      <c r="B13" s="42"/>
      <c r="C13" s="40"/>
      <c r="D13" s="8" t="s">
        <v>8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4">
        <f t="shared" ref="L13:L18" si="4">E13+F13+G13+H13+I13</f>
        <v>0</v>
      </c>
    </row>
    <row r="14" spans="1:19" ht="17.100000000000001" customHeight="1">
      <c r="A14" s="57"/>
      <c r="B14" s="42"/>
      <c r="C14" s="40"/>
      <c r="D14" s="7" t="s">
        <v>9</v>
      </c>
      <c r="E14" s="12">
        <v>42755</v>
      </c>
      <c r="F14" s="13">
        <v>0</v>
      </c>
      <c r="G14" s="33">
        <v>8730.2999999999993</v>
      </c>
      <c r="H14" s="13">
        <v>0</v>
      </c>
      <c r="I14" s="13">
        <v>0</v>
      </c>
      <c r="J14" s="13">
        <v>0</v>
      </c>
      <c r="K14" s="13">
        <v>0</v>
      </c>
      <c r="L14" s="15">
        <f t="shared" si="4"/>
        <v>51485.3</v>
      </c>
    </row>
    <row r="15" spans="1:19" ht="17.100000000000001" customHeight="1">
      <c r="A15" s="57"/>
      <c r="B15" s="42"/>
      <c r="C15" s="40"/>
      <c r="D15" s="7" t="s">
        <v>10</v>
      </c>
      <c r="E15" s="11">
        <v>10107.963</v>
      </c>
      <c r="F15" s="12">
        <v>211</v>
      </c>
      <c r="G15" s="33">
        <v>2157</v>
      </c>
      <c r="H15" s="12">
        <v>309.60000000000002</v>
      </c>
      <c r="I15" s="13">
        <v>0</v>
      </c>
      <c r="J15" s="13">
        <v>0</v>
      </c>
      <c r="K15" s="13">
        <v>0</v>
      </c>
      <c r="L15" s="15">
        <f t="shared" si="4"/>
        <v>12785.563</v>
      </c>
    </row>
    <row r="16" spans="1:19" ht="17.100000000000001" customHeight="1">
      <c r="A16" s="57"/>
      <c r="B16" s="42"/>
      <c r="C16" s="41"/>
      <c r="D16" s="7" t="s">
        <v>11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4">
        <f t="shared" si="4"/>
        <v>0</v>
      </c>
    </row>
    <row r="17" spans="1:13" ht="17.100000000000001" customHeight="1">
      <c r="A17" s="54">
        <v>2</v>
      </c>
      <c r="B17" s="51" t="s">
        <v>6</v>
      </c>
      <c r="C17" s="39" t="s">
        <v>18</v>
      </c>
      <c r="D17" s="7" t="s">
        <v>7</v>
      </c>
      <c r="E17" s="25">
        <f t="shared" ref="E17:K17" si="5">E18+E19+E20+E21</f>
        <v>17423.014999999999</v>
      </c>
      <c r="F17" s="25">
        <f t="shared" si="5"/>
        <v>20314.2</v>
      </c>
      <c r="G17" s="31">
        <f t="shared" si="5"/>
        <v>15767.5</v>
      </c>
      <c r="H17" s="25">
        <f t="shared" si="5"/>
        <v>23388.1</v>
      </c>
      <c r="I17" s="25">
        <f t="shared" si="5"/>
        <v>7455</v>
      </c>
      <c r="J17" s="25">
        <f t="shared" si="5"/>
        <v>17246.400000000001</v>
      </c>
      <c r="K17" s="25">
        <f t="shared" si="5"/>
        <v>9531</v>
      </c>
      <c r="L17" s="28">
        <f>E17+F17+G17+H17+I17+J17+K17</f>
        <v>111125.215</v>
      </c>
      <c r="M17" s="1"/>
    </row>
    <row r="18" spans="1:13" ht="17.100000000000001" customHeight="1">
      <c r="A18" s="55"/>
      <c r="B18" s="52"/>
      <c r="C18" s="40"/>
      <c r="D18" s="8" t="s">
        <v>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4">
        <f t="shared" si="4"/>
        <v>0</v>
      </c>
      <c r="M18" s="1"/>
    </row>
    <row r="19" spans="1:13" ht="17.100000000000001" customHeight="1">
      <c r="A19" s="55"/>
      <c r="B19" s="52"/>
      <c r="C19" s="40"/>
      <c r="D19" s="7" t="s">
        <v>9</v>
      </c>
      <c r="E19" s="13">
        <v>0</v>
      </c>
      <c r="F19" s="12">
        <v>40</v>
      </c>
      <c r="G19" s="33">
        <v>307</v>
      </c>
      <c r="H19" s="12">
        <v>137</v>
      </c>
      <c r="I19" s="12">
        <v>163</v>
      </c>
      <c r="J19" s="12">
        <v>163</v>
      </c>
      <c r="K19" s="12">
        <v>163</v>
      </c>
      <c r="L19" s="15">
        <f>SUM(E19:K19)</f>
        <v>973</v>
      </c>
      <c r="M19" s="1"/>
    </row>
    <row r="20" spans="1:13" ht="17.100000000000001" customHeight="1">
      <c r="A20" s="55"/>
      <c r="B20" s="52"/>
      <c r="C20" s="40"/>
      <c r="D20" s="7" t="s">
        <v>10</v>
      </c>
      <c r="E20" s="12">
        <v>17423.014999999999</v>
      </c>
      <c r="F20" s="12">
        <v>20274.2</v>
      </c>
      <c r="G20" s="33">
        <v>15340.5</v>
      </c>
      <c r="H20" s="12">
        <v>23251.1</v>
      </c>
      <c r="I20" s="12">
        <v>7292</v>
      </c>
      <c r="J20" s="12">
        <v>17083.400000000001</v>
      </c>
      <c r="K20" s="12">
        <v>9368</v>
      </c>
      <c r="L20" s="15">
        <f>SUM(E20:K20)</f>
        <v>110032.215</v>
      </c>
      <c r="M20" s="1"/>
    </row>
    <row r="21" spans="1:13" ht="17.100000000000001" customHeight="1">
      <c r="A21" s="56"/>
      <c r="B21" s="53"/>
      <c r="C21" s="41"/>
      <c r="D21" s="7" t="s">
        <v>11</v>
      </c>
      <c r="E21" s="13">
        <v>0</v>
      </c>
      <c r="F21" s="13">
        <v>0</v>
      </c>
      <c r="G21" s="33">
        <v>120</v>
      </c>
      <c r="H21" s="13">
        <v>0</v>
      </c>
      <c r="I21" s="13">
        <v>0</v>
      </c>
      <c r="J21" s="13">
        <v>0</v>
      </c>
      <c r="K21" s="13">
        <v>0</v>
      </c>
      <c r="L21" s="15">
        <f>E21+F21+G21+H21+I21</f>
        <v>120</v>
      </c>
      <c r="M21" s="1"/>
    </row>
    <row r="22" spans="1:13" ht="17.100000000000001" customHeight="1">
      <c r="A22" s="54">
        <v>3</v>
      </c>
      <c r="B22" s="51" t="s">
        <v>6</v>
      </c>
      <c r="C22" s="39" t="s">
        <v>31</v>
      </c>
      <c r="D22" s="7" t="s">
        <v>7</v>
      </c>
      <c r="E22" s="25">
        <f>SUM(E23:E26)</f>
        <v>313.452</v>
      </c>
      <c r="F22" s="27">
        <f t="shared" ref="F22:L22" si="6">SUM(F23:F26)</f>
        <v>0</v>
      </c>
      <c r="G22" s="31">
        <f t="shared" si="6"/>
        <v>23</v>
      </c>
      <c r="H22" s="25">
        <f t="shared" si="6"/>
        <v>12</v>
      </c>
      <c r="I22" s="25">
        <f t="shared" si="6"/>
        <v>0</v>
      </c>
      <c r="J22" s="25">
        <f>SUM(J23:J26)</f>
        <v>0</v>
      </c>
      <c r="K22" s="25">
        <f>SUM(K23:K26)</f>
        <v>0</v>
      </c>
      <c r="L22" s="25">
        <f t="shared" si="6"/>
        <v>348.452</v>
      </c>
      <c r="M22" s="1"/>
    </row>
    <row r="23" spans="1:13" ht="17.100000000000001" customHeight="1">
      <c r="A23" s="55"/>
      <c r="B23" s="52"/>
      <c r="C23" s="40"/>
      <c r="D23" s="8" t="s">
        <v>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4">
        <f>E23+F23+G23+H23+I23</f>
        <v>0</v>
      </c>
    </row>
    <row r="24" spans="1:13" ht="17.100000000000001" customHeight="1">
      <c r="A24" s="55"/>
      <c r="B24" s="52"/>
      <c r="C24" s="40"/>
      <c r="D24" s="7" t="s">
        <v>9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4">
        <f>E24+F24+G24+H24+I24</f>
        <v>0</v>
      </c>
    </row>
    <row r="25" spans="1:13" ht="17.100000000000001" customHeight="1">
      <c r="A25" s="55"/>
      <c r="B25" s="52"/>
      <c r="C25" s="40"/>
      <c r="D25" s="7" t="s">
        <v>10</v>
      </c>
      <c r="E25" s="12">
        <v>313.452</v>
      </c>
      <c r="F25" s="13">
        <v>0</v>
      </c>
      <c r="G25" s="33">
        <v>23</v>
      </c>
      <c r="H25" s="12">
        <v>12</v>
      </c>
      <c r="I25" s="13">
        <v>0</v>
      </c>
      <c r="J25" s="13">
        <v>0</v>
      </c>
      <c r="K25" s="13">
        <v>0</v>
      </c>
      <c r="L25" s="15">
        <f>SUM(E25:K25)</f>
        <v>348.452</v>
      </c>
    </row>
    <row r="26" spans="1:13" ht="17.100000000000001" customHeight="1">
      <c r="A26" s="56"/>
      <c r="B26" s="53"/>
      <c r="C26" s="41"/>
      <c r="D26" s="7" t="s">
        <v>11</v>
      </c>
      <c r="E26" s="13">
        <v>0</v>
      </c>
      <c r="F26" s="13">
        <v>0</v>
      </c>
      <c r="G26" s="13">
        <v>0</v>
      </c>
      <c r="H26" s="16">
        <v>0</v>
      </c>
      <c r="I26" s="13">
        <v>0</v>
      </c>
      <c r="J26" s="13">
        <v>0</v>
      </c>
      <c r="K26" s="13">
        <v>0</v>
      </c>
      <c r="L26" s="14">
        <f>SUM(E26:K26)</f>
        <v>0</v>
      </c>
    </row>
    <row r="27" spans="1:13" ht="17.100000000000001" customHeight="1">
      <c r="A27" s="21">
        <v>4</v>
      </c>
      <c r="B27" s="51" t="s">
        <v>6</v>
      </c>
      <c r="C27" s="39" t="s">
        <v>32</v>
      </c>
      <c r="D27" s="7" t="s">
        <v>7</v>
      </c>
      <c r="E27" s="27">
        <f>SUM(E28:E31)</f>
        <v>0</v>
      </c>
      <c r="F27" s="27">
        <f t="shared" ref="F27:K27" si="7">SUM(F28:F31)</f>
        <v>0</v>
      </c>
      <c r="G27" s="27">
        <f t="shared" si="7"/>
        <v>0</v>
      </c>
      <c r="H27" s="25">
        <f t="shared" si="7"/>
        <v>13369.7</v>
      </c>
      <c r="I27" s="27">
        <f t="shared" si="7"/>
        <v>0</v>
      </c>
      <c r="J27" s="27">
        <f t="shared" si="7"/>
        <v>0</v>
      </c>
      <c r="K27" s="27">
        <f t="shared" si="7"/>
        <v>0</v>
      </c>
      <c r="L27" s="25">
        <f>SUM(L28:L31)</f>
        <v>13369.7</v>
      </c>
    </row>
    <row r="28" spans="1:13" ht="17.100000000000001" customHeight="1">
      <c r="A28" s="21"/>
      <c r="B28" s="52"/>
      <c r="C28" s="40"/>
      <c r="D28" s="8" t="s">
        <v>8</v>
      </c>
      <c r="E28" s="13">
        <v>0</v>
      </c>
      <c r="F28" s="13">
        <v>0</v>
      </c>
      <c r="G28" s="13">
        <v>0</v>
      </c>
      <c r="H28" s="12">
        <v>12549</v>
      </c>
      <c r="I28" s="13">
        <v>0</v>
      </c>
      <c r="J28" s="13">
        <v>0</v>
      </c>
      <c r="K28" s="13">
        <v>0</v>
      </c>
      <c r="L28" s="12">
        <f>SUM(E28:K28)</f>
        <v>12549</v>
      </c>
    </row>
    <row r="29" spans="1:13" ht="17.100000000000001" customHeight="1">
      <c r="A29" s="21"/>
      <c r="B29" s="52"/>
      <c r="C29" s="40"/>
      <c r="D29" s="7" t="s">
        <v>9</v>
      </c>
      <c r="E29" s="13">
        <v>0</v>
      </c>
      <c r="F29" s="13">
        <v>0</v>
      </c>
      <c r="G29" s="13">
        <v>0</v>
      </c>
      <c r="H29" s="12">
        <v>660.5</v>
      </c>
      <c r="I29" s="13">
        <v>0</v>
      </c>
      <c r="J29" s="13">
        <v>0</v>
      </c>
      <c r="K29" s="13">
        <v>0</v>
      </c>
      <c r="L29" s="12">
        <f>SUM(E29:K29)</f>
        <v>660.5</v>
      </c>
    </row>
    <row r="30" spans="1:13" ht="17.100000000000001" customHeight="1">
      <c r="A30" s="21"/>
      <c r="B30" s="52"/>
      <c r="C30" s="40"/>
      <c r="D30" s="7" t="s">
        <v>10</v>
      </c>
      <c r="E30" s="13">
        <v>0</v>
      </c>
      <c r="F30" s="13">
        <v>0</v>
      </c>
      <c r="G30" s="13">
        <v>0</v>
      </c>
      <c r="H30" s="12">
        <v>160.19999999999999</v>
      </c>
      <c r="I30" s="13">
        <v>0</v>
      </c>
      <c r="J30" s="13">
        <v>0</v>
      </c>
      <c r="K30" s="13">
        <v>0</v>
      </c>
      <c r="L30" s="12">
        <f>SUM(E30:K30)</f>
        <v>160.19999999999999</v>
      </c>
    </row>
    <row r="31" spans="1:13" ht="17.100000000000001" customHeight="1">
      <c r="A31" s="21"/>
      <c r="B31" s="53"/>
      <c r="C31" s="41"/>
      <c r="D31" s="7" t="s">
        <v>11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</row>
    <row r="32" spans="1:13" ht="18" customHeight="1">
      <c r="A32" s="54">
        <v>5</v>
      </c>
      <c r="B32" s="47" t="s">
        <v>16</v>
      </c>
      <c r="C32" s="50" t="s">
        <v>15</v>
      </c>
      <c r="D32" s="7" t="s">
        <v>7</v>
      </c>
      <c r="E32" s="26">
        <f>E33+E34+E35+E36</f>
        <v>4561.9319999999998</v>
      </c>
      <c r="F32" s="25">
        <f t="shared" ref="F32:L32" si="8">F33+F34+F35+F36</f>
        <v>4958.5</v>
      </c>
      <c r="G32" s="31">
        <f t="shared" si="8"/>
        <v>5113.3999999999996</v>
      </c>
      <c r="H32" s="25">
        <f t="shared" si="8"/>
        <v>5005.1000000000004</v>
      </c>
      <c r="I32" s="25">
        <f t="shared" si="8"/>
        <v>4876.7</v>
      </c>
      <c r="J32" s="25">
        <f t="shared" si="8"/>
        <v>4427.6000000000004</v>
      </c>
      <c r="K32" s="25">
        <f t="shared" si="8"/>
        <v>4876.7</v>
      </c>
      <c r="L32" s="25">
        <f t="shared" si="8"/>
        <v>33819.932000000001</v>
      </c>
      <c r="M32" s="2"/>
    </row>
    <row r="33" spans="1:19" ht="18" customHeight="1">
      <c r="A33" s="55"/>
      <c r="B33" s="48"/>
      <c r="C33" s="50"/>
      <c r="D33" s="8" t="s">
        <v>8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4">
        <f>E33+F33+G33+H33+I33</f>
        <v>0</v>
      </c>
    </row>
    <row r="34" spans="1:19" ht="18" customHeight="1">
      <c r="A34" s="55"/>
      <c r="B34" s="48"/>
      <c r="C34" s="50"/>
      <c r="D34" s="7" t="s">
        <v>9</v>
      </c>
      <c r="E34" s="13">
        <v>0</v>
      </c>
      <c r="F34" s="13">
        <v>0</v>
      </c>
      <c r="G34" s="33">
        <v>541.9</v>
      </c>
      <c r="H34" s="12">
        <v>93.6</v>
      </c>
      <c r="I34" s="13">
        <v>0</v>
      </c>
      <c r="J34" s="13">
        <v>0</v>
      </c>
      <c r="K34" s="13">
        <v>0</v>
      </c>
      <c r="L34" s="15">
        <f>E34+F34+G34+H34+I34</f>
        <v>635.5</v>
      </c>
    </row>
    <row r="35" spans="1:19" ht="18" customHeight="1">
      <c r="A35" s="55"/>
      <c r="B35" s="48"/>
      <c r="C35" s="50"/>
      <c r="D35" s="7" t="s">
        <v>10</v>
      </c>
      <c r="E35" s="11">
        <v>4561.9319999999998</v>
      </c>
      <c r="F35" s="12">
        <v>4958.5</v>
      </c>
      <c r="G35" s="33">
        <v>4571.5</v>
      </c>
      <c r="H35" s="12">
        <v>4911.5</v>
      </c>
      <c r="I35" s="12">
        <v>4876.7</v>
      </c>
      <c r="J35" s="12">
        <v>4427.6000000000004</v>
      </c>
      <c r="K35" s="12">
        <v>4876.7</v>
      </c>
      <c r="L35" s="15">
        <f>SUM(E35:K35)</f>
        <v>33184.432000000001</v>
      </c>
    </row>
    <row r="36" spans="1:19" ht="18" customHeight="1">
      <c r="A36" s="56"/>
      <c r="B36" s="49"/>
      <c r="C36" s="50"/>
      <c r="D36" s="7" t="s">
        <v>11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4">
        <f>E36+F36+G36+H36+I36</f>
        <v>0</v>
      </c>
    </row>
    <row r="37" spans="1:19" ht="17.100000000000001" customHeight="1">
      <c r="A37" s="54">
        <v>6</v>
      </c>
      <c r="B37" s="47" t="s">
        <v>16</v>
      </c>
      <c r="C37" s="50" t="s">
        <v>23</v>
      </c>
      <c r="D37" s="7" t="s">
        <v>7</v>
      </c>
      <c r="E37" s="25">
        <f>E38+E39+E40+E41</f>
        <v>542.85900000000004</v>
      </c>
      <c r="F37" s="25">
        <f t="shared" ref="F37:L37" si="9">F38+F39+F40+F41</f>
        <v>376.6</v>
      </c>
      <c r="G37" s="31">
        <f t="shared" si="9"/>
        <v>195.7</v>
      </c>
      <c r="H37" s="25">
        <f t="shared" si="9"/>
        <v>374.4</v>
      </c>
      <c r="I37" s="27">
        <f t="shared" si="9"/>
        <v>0</v>
      </c>
      <c r="J37" s="27">
        <f>J38+J39+J40+J41</f>
        <v>0</v>
      </c>
      <c r="K37" s="27">
        <f>K38+K39+K40+K41</f>
        <v>0</v>
      </c>
      <c r="L37" s="25">
        <f t="shared" si="9"/>
        <v>1489.5590000000002</v>
      </c>
      <c r="M37" s="2"/>
    </row>
    <row r="38" spans="1:19" ht="17.100000000000001" customHeight="1">
      <c r="A38" s="55"/>
      <c r="B38" s="48"/>
      <c r="C38" s="50"/>
      <c r="D38" s="8" t="s">
        <v>8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4">
        <f>E38+F38+G38+H38+I38</f>
        <v>0</v>
      </c>
    </row>
    <row r="39" spans="1:19" ht="17.100000000000001" customHeight="1">
      <c r="A39" s="55"/>
      <c r="B39" s="48"/>
      <c r="C39" s="50"/>
      <c r="D39" s="7" t="s">
        <v>9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4">
        <f>E39+F39+G39+H39+I39</f>
        <v>0</v>
      </c>
    </row>
    <row r="40" spans="1:19" ht="17.100000000000001" customHeight="1">
      <c r="A40" s="55"/>
      <c r="B40" s="48"/>
      <c r="C40" s="50"/>
      <c r="D40" s="7" t="s">
        <v>10</v>
      </c>
      <c r="E40" s="12">
        <v>542.85900000000004</v>
      </c>
      <c r="F40" s="12">
        <v>376.6</v>
      </c>
      <c r="G40" s="33">
        <v>195.7</v>
      </c>
      <c r="H40" s="12">
        <v>374.4</v>
      </c>
      <c r="I40" s="13">
        <v>0</v>
      </c>
      <c r="J40" s="13">
        <v>0</v>
      </c>
      <c r="K40" s="13">
        <v>0</v>
      </c>
      <c r="L40" s="15">
        <f>SUM(E40:K40)</f>
        <v>1489.5590000000002</v>
      </c>
    </row>
    <row r="41" spans="1:19" ht="17.100000000000001" customHeight="1">
      <c r="A41" s="56"/>
      <c r="B41" s="49"/>
      <c r="C41" s="50"/>
      <c r="D41" s="7" t="s">
        <v>11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4">
        <f>E41+F41+G41+H41+I41</f>
        <v>0</v>
      </c>
    </row>
    <row r="42" spans="1:19" ht="17.100000000000001" customHeight="1">
      <c r="A42" s="54">
        <v>7</v>
      </c>
      <c r="B42" s="47" t="s">
        <v>16</v>
      </c>
      <c r="C42" s="61" t="s">
        <v>24</v>
      </c>
      <c r="D42" s="7" t="s">
        <v>7</v>
      </c>
      <c r="E42" s="25">
        <f t="shared" ref="E42:K42" si="10">E43+E44+E45+E46</f>
        <v>824.72900000000004</v>
      </c>
      <c r="F42" s="27">
        <f t="shared" si="10"/>
        <v>0</v>
      </c>
      <c r="G42" s="27">
        <f t="shared" si="10"/>
        <v>0</v>
      </c>
      <c r="H42" s="27">
        <f t="shared" si="10"/>
        <v>0</v>
      </c>
      <c r="I42" s="27">
        <f t="shared" si="10"/>
        <v>0</v>
      </c>
      <c r="J42" s="27">
        <f t="shared" si="10"/>
        <v>0</v>
      </c>
      <c r="K42" s="27">
        <f t="shared" si="10"/>
        <v>0</v>
      </c>
      <c r="L42" s="28">
        <f>E42+F42+G42+H42+I42</f>
        <v>824.72900000000004</v>
      </c>
    </row>
    <row r="43" spans="1:19" ht="17.100000000000001" customHeight="1">
      <c r="A43" s="55"/>
      <c r="B43" s="48"/>
      <c r="C43" s="62"/>
      <c r="D43" s="8" t="s">
        <v>8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4">
        <f>E43+F43+G43+H43+I43</f>
        <v>0</v>
      </c>
    </row>
    <row r="44" spans="1:19" ht="17.100000000000001" customHeight="1">
      <c r="A44" s="55"/>
      <c r="B44" s="48"/>
      <c r="C44" s="62"/>
      <c r="D44" s="7" t="s">
        <v>9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4">
        <f>E44+F44+G44+H44+I44</f>
        <v>0</v>
      </c>
    </row>
    <row r="45" spans="1:19" ht="17.100000000000001" customHeight="1">
      <c r="A45" s="55"/>
      <c r="B45" s="48"/>
      <c r="C45" s="62"/>
      <c r="D45" s="7" t="s">
        <v>10</v>
      </c>
      <c r="E45" s="12">
        <v>824.72900000000004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5">
        <f>SUM(E45:K45)</f>
        <v>824.72900000000004</v>
      </c>
    </row>
    <row r="46" spans="1:19" ht="17.100000000000001" customHeight="1">
      <c r="A46" s="56"/>
      <c r="B46" s="49"/>
      <c r="C46" s="63"/>
      <c r="D46" s="7" t="s">
        <v>11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4">
        <f>E46+F46+G46+H46+I46</f>
        <v>0</v>
      </c>
    </row>
    <row r="47" spans="1:19" ht="21.95" customHeight="1">
      <c r="A47" s="54">
        <v>8</v>
      </c>
      <c r="B47" s="47" t="s">
        <v>16</v>
      </c>
      <c r="C47" s="39" t="s">
        <v>25</v>
      </c>
      <c r="D47" s="7" t="s">
        <v>7</v>
      </c>
      <c r="E47" s="27">
        <f t="shared" ref="E47:K47" si="11">E48+E49+E50+E51</f>
        <v>0</v>
      </c>
      <c r="F47" s="27">
        <f t="shared" si="11"/>
        <v>0</v>
      </c>
      <c r="G47" s="27">
        <f t="shared" si="11"/>
        <v>0</v>
      </c>
      <c r="H47" s="27">
        <f t="shared" si="11"/>
        <v>0</v>
      </c>
      <c r="I47" s="27">
        <f t="shared" si="11"/>
        <v>0</v>
      </c>
      <c r="J47" s="27">
        <f t="shared" si="11"/>
        <v>0</v>
      </c>
      <c r="K47" s="27">
        <f t="shared" si="11"/>
        <v>0</v>
      </c>
      <c r="L47" s="29">
        <f>E47+F47+G47+H47+I47+J47+K47</f>
        <v>0</v>
      </c>
      <c r="P47" s="1"/>
      <c r="Q47" s="1"/>
      <c r="R47" s="1"/>
      <c r="S47" s="1"/>
    </row>
    <row r="48" spans="1:19" ht="21.95" customHeight="1">
      <c r="A48" s="55"/>
      <c r="B48" s="48"/>
      <c r="C48" s="40"/>
      <c r="D48" s="8" t="s">
        <v>8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4">
        <f>E48+F48+G48+H48+I48</f>
        <v>0</v>
      </c>
    </row>
    <row r="49" spans="1:13" ht="21.95" customHeight="1">
      <c r="A49" s="55"/>
      <c r="B49" s="48"/>
      <c r="C49" s="40"/>
      <c r="D49" s="7" t="s">
        <v>9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4">
        <f>E49+F49+G49+H49+I49</f>
        <v>0</v>
      </c>
    </row>
    <row r="50" spans="1:13" ht="21.95" customHeight="1">
      <c r="A50" s="55"/>
      <c r="B50" s="48"/>
      <c r="C50" s="40"/>
      <c r="D50" s="7" t="s">
        <v>10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4">
        <f>SUM(E50:K50)</f>
        <v>0</v>
      </c>
    </row>
    <row r="51" spans="1:13" ht="27.75" customHeight="1">
      <c r="A51" s="56"/>
      <c r="B51" s="49"/>
      <c r="C51" s="41"/>
      <c r="D51" s="7" t="s">
        <v>11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4">
        <f>E51+F51+G51+H51+I51</f>
        <v>0</v>
      </c>
    </row>
    <row r="52" spans="1:13" ht="17.100000000000001" customHeight="1">
      <c r="A52" s="54">
        <v>9</v>
      </c>
      <c r="B52" s="47" t="s">
        <v>16</v>
      </c>
      <c r="C52" s="61" t="s">
        <v>17</v>
      </c>
      <c r="D52" s="7" t="s">
        <v>7</v>
      </c>
      <c r="E52" s="27">
        <f t="shared" ref="E52:K52" si="12">E53+E54+E55+E56</f>
        <v>0</v>
      </c>
      <c r="F52" s="27">
        <f t="shared" si="12"/>
        <v>0</v>
      </c>
      <c r="G52" s="31">
        <f t="shared" si="12"/>
        <v>188.6</v>
      </c>
      <c r="H52" s="27">
        <f t="shared" si="12"/>
        <v>0</v>
      </c>
      <c r="I52" s="27">
        <f t="shared" si="12"/>
        <v>0</v>
      </c>
      <c r="J52" s="27">
        <f t="shared" si="12"/>
        <v>0</v>
      </c>
      <c r="K52" s="27">
        <f t="shared" si="12"/>
        <v>0</v>
      </c>
      <c r="L52" s="28">
        <f>E52+F52+G52+H52+I52</f>
        <v>188.6</v>
      </c>
    </row>
    <row r="53" spans="1:13" ht="17.100000000000001" customHeight="1">
      <c r="A53" s="55"/>
      <c r="B53" s="48"/>
      <c r="C53" s="62"/>
      <c r="D53" s="8" t="s">
        <v>8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4">
        <f>E53+F53+G53+H53+I53</f>
        <v>0</v>
      </c>
    </row>
    <row r="54" spans="1:13" ht="17.100000000000001" customHeight="1">
      <c r="A54" s="55"/>
      <c r="B54" s="48"/>
      <c r="C54" s="62"/>
      <c r="D54" s="7" t="s">
        <v>9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4">
        <f>E54+F54+G54+H54+I54</f>
        <v>0</v>
      </c>
    </row>
    <row r="55" spans="1:13" ht="17.100000000000001" customHeight="1">
      <c r="A55" s="55"/>
      <c r="B55" s="48"/>
      <c r="C55" s="62"/>
      <c r="D55" s="7" t="s">
        <v>10</v>
      </c>
      <c r="E55" s="13">
        <v>0</v>
      </c>
      <c r="F55" s="13">
        <v>0</v>
      </c>
      <c r="G55" s="33">
        <v>188.6</v>
      </c>
      <c r="H55" s="13">
        <v>0</v>
      </c>
      <c r="I55" s="13">
        <v>0</v>
      </c>
      <c r="J55" s="13">
        <v>0</v>
      </c>
      <c r="K55" s="13">
        <v>0</v>
      </c>
      <c r="L55" s="15">
        <f>SUM(E55:K55)</f>
        <v>188.6</v>
      </c>
    </row>
    <row r="56" spans="1:13" ht="16.5" customHeight="1">
      <c r="A56" s="56"/>
      <c r="B56" s="49"/>
      <c r="C56" s="63"/>
      <c r="D56" s="7" t="s">
        <v>11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4">
        <f>E56+F56+G56+H56+I56</f>
        <v>0</v>
      </c>
    </row>
    <row r="59" spans="1:13">
      <c r="C59" s="38" t="s">
        <v>28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</row>
  </sheetData>
  <mergeCells count="38">
    <mergeCell ref="C52:C56"/>
    <mergeCell ref="C47:C51"/>
    <mergeCell ref="A32:A36"/>
    <mergeCell ref="A22:A26"/>
    <mergeCell ref="C42:C46"/>
    <mergeCell ref="C32:C36"/>
    <mergeCell ref="C22:C26"/>
    <mergeCell ref="B32:B36"/>
    <mergeCell ref="B27:B31"/>
    <mergeCell ref="B42:B46"/>
    <mergeCell ref="A52:A56"/>
    <mergeCell ref="B52:B56"/>
    <mergeCell ref="A47:A51"/>
    <mergeCell ref="B47:B51"/>
    <mergeCell ref="A37:A41"/>
    <mergeCell ref="B22:B26"/>
    <mergeCell ref="C27:C31"/>
    <mergeCell ref="A42:A46"/>
    <mergeCell ref="B7:B11"/>
    <mergeCell ref="A12:A16"/>
    <mergeCell ref="A7:A11"/>
    <mergeCell ref="A17:A21"/>
    <mergeCell ref="I1:L1"/>
    <mergeCell ref="I3:L3"/>
    <mergeCell ref="C59:M59"/>
    <mergeCell ref="C12:C16"/>
    <mergeCell ref="B12:B16"/>
    <mergeCell ref="C17:C21"/>
    <mergeCell ref="E5:L5"/>
    <mergeCell ref="B5:B6"/>
    <mergeCell ref="A4:L4"/>
    <mergeCell ref="A5:A6"/>
    <mergeCell ref="C5:C6"/>
    <mergeCell ref="D5:D6"/>
    <mergeCell ref="B37:B41"/>
    <mergeCell ref="C37:C41"/>
    <mergeCell ref="B17:B21"/>
    <mergeCell ref="C7:C11"/>
  </mergeCells>
  <phoneticPr fontId="3" type="noConversion"/>
  <pageMargins left="0.31496062992125984" right="0.11811023622047245" top="0.47244094488188981" bottom="0.15748031496062992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2017-12-26T06:23:45Z</dcterms:modified>
</cp:coreProperties>
</file>