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80" windowHeight="1170"/>
  </bookViews>
  <sheets>
    <sheet name="без учета счетов бюджета" sheetId="1" r:id="rId1"/>
  </sheets>
  <calcPr calcId="124519"/>
</workbook>
</file>

<file path=xl/calcChain.xml><?xml version="1.0" encoding="utf-8"?>
<calcChain xmlns="http://schemas.openxmlformats.org/spreadsheetml/2006/main">
  <c r="AD44" i="1"/>
  <c r="AD53" s="1"/>
  <c r="M44"/>
  <c r="M53" s="1"/>
  <c r="AD35"/>
  <c r="AN35" s="1"/>
  <c r="M35"/>
  <c r="AD29"/>
  <c r="M29"/>
  <c r="AD23"/>
  <c r="M23"/>
  <c r="M20"/>
  <c r="AN20" s="1"/>
  <c r="AD20"/>
  <c r="AD13"/>
  <c r="M13"/>
  <c r="AN52"/>
  <c r="AN51"/>
  <c r="AN50"/>
  <c r="AN49"/>
  <c r="AN48"/>
  <c r="AN47"/>
  <c r="AN46"/>
  <c r="AN45"/>
  <c r="AN44"/>
  <c r="AN43"/>
  <c r="AN42"/>
  <c r="AN41"/>
  <c r="AN40"/>
  <c r="AN39"/>
  <c r="AN38"/>
  <c r="AN37"/>
  <c r="AN36"/>
  <c r="AN34"/>
  <c r="AN33"/>
  <c r="AN32"/>
  <c r="AN31"/>
  <c r="AN30"/>
  <c r="AN29"/>
  <c r="AN28"/>
  <c r="AN27"/>
  <c r="AN26"/>
  <c r="AN25"/>
  <c r="AN24"/>
  <c r="AN23"/>
  <c r="AN22"/>
  <c r="AN21"/>
  <c r="AN19"/>
  <c r="AN18"/>
  <c r="AN17"/>
  <c r="AN16"/>
  <c r="AN15"/>
  <c r="AN14"/>
  <c r="AN13"/>
  <c r="AN53" l="1"/>
</calcChain>
</file>

<file path=xl/sharedStrings.xml><?xml version="1.0" encoding="utf-8"?>
<sst xmlns="http://schemas.openxmlformats.org/spreadsheetml/2006/main" count="248" uniqueCount="95">
  <si>
    <t/>
  </si>
  <si>
    <t>000</t>
  </si>
  <si>
    <t>0100</t>
  </si>
  <si>
    <t>0000000000</t>
  </si>
  <si>
    <t>0102</t>
  </si>
  <si>
    <t>0104</t>
  </si>
  <si>
    <t>0105</t>
  </si>
  <si>
    <t>0106</t>
  </si>
  <si>
    <t>0111</t>
  </si>
  <si>
    <t>0113</t>
  </si>
  <si>
    <t>0300</t>
  </si>
  <si>
    <t>0309</t>
  </si>
  <si>
    <t>0314</t>
  </si>
  <si>
    <t>0400</t>
  </si>
  <si>
    <t>0401</t>
  </si>
  <si>
    <t>0405</t>
  </si>
  <si>
    <t>0406</t>
  </si>
  <si>
    <t>0409</t>
  </si>
  <si>
    <t>0412</t>
  </si>
  <si>
    <t>0500</t>
  </si>
  <si>
    <t>0501</t>
  </si>
  <si>
    <t>0502</t>
  </si>
  <si>
    <t>0503</t>
  </si>
  <si>
    <t>0600</t>
  </si>
  <si>
    <t>0603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</si>
  <si>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</si>
  <si>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</si>
  <si>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</si>
  <si>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</si>
  <si>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</si>
  <si>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</si>
  <si>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</si>
  <si>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</si>
  <si>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</si>
  <si>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1000</t>
  </si>
  <si>
    <t>1001</t>
  </si>
  <si>
    <t>1003</t>
  </si>
  <si>
    <t>1004</t>
  </si>
  <si>
    <t>1100</t>
  </si>
  <si>
    <t>1102</t>
  </si>
  <si>
    <t>1103</t>
  </si>
  <si>
    <t>1300</t>
  </si>
  <si>
    <t>1301</t>
  </si>
  <si>
    <t>ВСЕГО РАСХОДОВ:</t>
  </si>
  <si>
    <t>Приложение № 2 к отчету</t>
  </si>
  <si>
    <t>об исполнении городского бюджета</t>
  </si>
  <si>
    <t>за 1 квартал 2019 года</t>
  </si>
  <si>
    <t>РАСПРЕДЕЛЕНИЕ</t>
  </si>
  <si>
    <t>бюджетных ассигнований по разделам, подразделам классификации расходов бюджетов</t>
  </si>
  <si>
    <t>Наименование расходов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</si>
  <si>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</si>
  <si>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</si>
  <si>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</si>
  <si>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</si>
  <si>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</si>
  <si>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</si>
  <si>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</si>
  <si>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</si>
  <si>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</si>
  <si>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</si>
  <si>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</si>
  <si>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</si>
  <si>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</si>
  <si>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</si>
  <si>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</si>
  <si>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</si>
  <si>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</si>
  <si>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</si>
  <si>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</si>
  <si>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</si>
  <si>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</si>
  <si>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</si>
  <si>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</si>
  <si>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</si>
  <si>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</si>
  <si>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</si>
  <si>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</si>
  <si>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</si>
  <si>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</si>
  <si>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</si>
  <si>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</si>
  <si>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</si>
  <si>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</si>
  <si>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</si>
  <si>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</si>
  <si>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</si>
  <si>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</si>
  <si>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</si>
  <si>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</si>
  <si>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</si>
  <si>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</si>
  <si>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</si>
  <si>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</si>
  <si>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</si>
  <si>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____________________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</si>
</sst>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name val="Calibri"/>
      <family val="2"/>
    </font>
    <font>
      <b/>
      <sz val="11"/>
      <name val="Calibri"/>
      <family val="2"/>
    </font>
    <font>
      <b/>
      <sz val="10"/>
      <color indexed="8"/>
      <name val="Arial CYR"/>
      <family val="2"/>
    </font>
    <font>
      <sz val="10"/>
      <color indexed="8"/>
      <name val="Arial Cyr"/>
      <family val="2"/>
    </font>
    <font>
      <b/>
      <sz val="12"/>
      <color indexed="8"/>
      <name val="Arial Cyr"/>
      <family val="2"/>
    </font>
    <font>
      <sz val="10"/>
      <color indexed="8"/>
      <name val="Arial CYR"/>
      <charset val="204"/>
    </font>
    <font>
      <sz val="9"/>
      <color indexed="8"/>
      <name val="Times New Roman"/>
      <family val="1"/>
      <charset val="204"/>
    </font>
    <font>
      <b/>
      <sz val="10"/>
      <color indexed="8"/>
      <name val="Arial CYR"/>
      <charset val="204"/>
    </font>
    <font>
      <sz val="8"/>
      <color indexed="8"/>
      <name val="Times New Roman"/>
      <family val="1"/>
      <charset val="204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4">
    <xf numFmtId="0" fontId="0" fillId="0" borderId="0"/>
    <xf numFmtId="0" fontId="9" fillId="0" borderId="0"/>
    <xf numFmtId="0" fontId="9" fillId="0" borderId="0"/>
    <xf numFmtId="164" fontId="2" fillId="2" borderId="1">
      <alignment horizontal="right" vertical="top" shrinkToFit="1"/>
    </xf>
    <xf numFmtId="164" fontId="2" fillId="3" borderId="1">
      <alignment horizontal="right" vertical="top" shrinkToFit="1"/>
    </xf>
    <xf numFmtId="164" fontId="3" fillId="0" borderId="1">
      <alignment horizontal="right" vertical="top" shrinkToFit="1"/>
    </xf>
    <xf numFmtId="0" fontId="3" fillId="0" borderId="0"/>
    <xf numFmtId="0" fontId="3" fillId="0" borderId="0"/>
    <xf numFmtId="0" fontId="9" fillId="0" borderId="0"/>
    <xf numFmtId="0" fontId="3" fillId="4" borderId="0"/>
    <xf numFmtId="0" fontId="3" fillId="0" borderId="1">
      <alignment horizontal="center" vertical="center" wrapText="1"/>
    </xf>
    <xf numFmtId="1" fontId="3" fillId="0" borderId="1">
      <alignment horizontal="left" vertical="top" wrapText="1" indent="2"/>
    </xf>
    <xf numFmtId="0" fontId="3" fillId="0" borderId="0"/>
    <xf numFmtId="0" fontId="3" fillId="0" borderId="1">
      <alignment horizontal="center" vertical="center" wrapText="1"/>
    </xf>
    <xf numFmtId="1" fontId="3" fillId="0" borderId="1">
      <alignment horizontal="center" vertical="top" shrinkToFi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4" borderId="0">
      <alignment shrinkToFi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2" fillId="0" borderId="1">
      <alignment horizontal="left"/>
    </xf>
    <xf numFmtId="0" fontId="3" fillId="0" borderId="1">
      <alignment horizontal="center" vertical="center" wrapText="1"/>
    </xf>
    <xf numFmtId="4" fontId="3" fillId="0" borderId="1">
      <alignment horizontal="right" vertical="top" shrinkToFit="1"/>
    </xf>
    <xf numFmtId="4" fontId="2" fillId="2" borderId="1">
      <alignment horizontal="right" vertical="top" shrinkToFit="1"/>
    </xf>
    <xf numFmtId="0" fontId="3" fillId="0" borderId="0">
      <alignment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0">
      <alignment horizontal="left" wrapText="1"/>
    </xf>
    <xf numFmtId="10" fontId="3" fillId="0" borderId="1">
      <alignment horizontal="right" vertical="top" shrinkToFit="1"/>
    </xf>
    <xf numFmtId="10" fontId="2" fillId="2" borderId="1">
      <alignment horizontal="right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2" fillId="0" borderId="1">
      <alignment vertical="top" wrapText="1"/>
    </xf>
    <xf numFmtId="0" fontId="3" fillId="4" borderId="0">
      <alignment horizontal="center"/>
    </xf>
    <xf numFmtId="0" fontId="3" fillId="4" borderId="0">
      <alignment horizontal="left"/>
    </xf>
    <xf numFmtId="4" fontId="2" fillId="3" borderId="1">
      <alignment horizontal="right" vertical="top" shrinkToFit="1"/>
    </xf>
    <xf numFmtId="10" fontId="2" fillId="3" borderId="1">
      <alignment horizontal="right" vertical="top" shrinkToFit="1"/>
    </xf>
  </cellStyleXfs>
  <cellXfs count="102">
    <xf numFmtId="0" fontId="0" fillId="0" borderId="0" xfId="0"/>
    <xf numFmtId="0" fontId="0" fillId="0" borderId="0" xfId="0" applyProtection="1">
      <protection locked="0"/>
    </xf>
    <xf numFmtId="0" fontId="3" fillId="0" borderId="0" xfId="12" applyNumberFormat="1" applyProtection="1"/>
    <xf numFmtId="164" fontId="2" fillId="2" borderId="1" xfId="3" applyNumberFormat="1" applyProtection="1">
      <alignment horizontal="right" vertical="top" shrinkToFit="1"/>
    </xf>
    <xf numFmtId="0" fontId="3" fillId="0" borderId="0" xfId="30" applyNumberFormat="1" applyBorder="1" applyAlignment="1" applyProtection="1">
      <alignment wrapText="1"/>
    </xf>
    <xf numFmtId="0" fontId="0" fillId="0" borderId="0" xfId="0" applyBorder="1" applyProtection="1">
      <protection locked="0"/>
    </xf>
    <xf numFmtId="0" fontId="0" fillId="0" borderId="0" xfId="0" applyBorder="1" applyProtection="1">
      <protection locked="0"/>
    </xf>
    <xf numFmtId="0" fontId="3" fillId="0" borderId="0" xfId="30" applyBorder="1" applyAlignment="1">
      <alignment wrapText="1"/>
    </xf>
    <xf numFmtId="0" fontId="3" fillId="0" borderId="0" xfId="30" applyBorder="1" applyAlignment="1">
      <alignment wrapText="1"/>
    </xf>
    <xf numFmtId="0" fontId="3" fillId="0" borderId="0" xfId="12" applyNumberFormat="1" applyBorder="1" applyProtection="1"/>
    <xf numFmtId="0" fontId="3" fillId="0" borderId="0" xfId="30" applyNumberFormat="1" applyBorder="1" applyAlignment="1" applyProtection="1">
      <alignment wrapText="1"/>
    </xf>
    <xf numFmtId="0" fontId="3" fillId="0" borderId="0" xfId="30" applyBorder="1" applyAlignment="1">
      <alignment wrapText="1"/>
    </xf>
    <xf numFmtId="0" fontId="3" fillId="0" borderId="0" xfId="30" applyBorder="1" applyAlignment="1">
      <alignment wrapText="1"/>
    </xf>
    <xf numFmtId="0" fontId="3" fillId="0" borderId="0" xfId="12" applyNumberFormat="1" applyBorder="1" applyProtection="1"/>
    <xf numFmtId="0" fontId="4" fillId="0" borderId="0" xfId="44" applyNumberFormat="1" applyFont="1" applyFill="1" applyBorder="1" applyAlignment="1" applyProtection="1">
      <alignment horizontal="center" wrapText="1"/>
    </xf>
    <xf numFmtId="0" fontId="0" fillId="0" borderId="0" xfId="0" applyFill="1" applyBorder="1" applyAlignment="1"/>
    <xf numFmtId="164" fontId="2" fillId="3" borderId="2" xfId="4" applyNumberFormat="1" applyBorder="1" applyProtection="1">
      <alignment horizontal="right" vertical="top" shrinkToFit="1"/>
    </xf>
    <xf numFmtId="10" fontId="2" fillId="3" borderId="2" xfId="53" applyNumberFormat="1" applyBorder="1" applyProtection="1">
      <alignment horizontal="right" vertical="top" shrinkToFit="1"/>
    </xf>
    <xf numFmtId="164" fontId="2" fillId="2" borderId="2" xfId="3" applyNumberFormat="1" applyBorder="1" applyProtection="1">
      <alignment horizontal="right" vertical="top" shrinkToFit="1"/>
    </xf>
    <xf numFmtId="10" fontId="2" fillId="2" borderId="2" xfId="44" applyNumberFormat="1" applyBorder="1" applyProtection="1">
      <alignment horizontal="right" vertical="top" shrinkToFit="1"/>
    </xf>
    <xf numFmtId="0" fontId="6" fillId="0" borderId="1" xfId="40" applyNumberFormat="1" applyFont="1" applyAlignment="1" applyProtection="1">
      <alignment horizontal="center" vertical="center" wrapText="1"/>
    </xf>
    <xf numFmtId="165" fontId="3" fillId="0" borderId="2" xfId="12" applyNumberFormat="1" applyBorder="1" applyAlignment="1" applyProtection="1">
      <alignment horizontal="right" vertical="top"/>
    </xf>
    <xf numFmtId="164" fontId="5" fillId="3" borderId="1" xfId="4" applyNumberFormat="1" applyFont="1" applyProtection="1">
      <alignment horizontal="right" vertical="top" shrinkToFit="1"/>
    </xf>
    <xf numFmtId="0" fontId="5" fillId="0" borderId="1" xfId="49" applyNumberFormat="1" applyFont="1" applyProtection="1">
      <alignment vertical="top" wrapText="1"/>
    </xf>
    <xf numFmtId="1" fontId="5" fillId="0" borderId="1" xfId="14" applyNumberFormat="1" applyFont="1" applyProtection="1">
      <alignment horizontal="center" vertical="top" shrinkToFit="1"/>
    </xf>
    <xf numFmtId="0" fontId="7" fillId="0" borderId="3" xfId="49" applyNumberFormat="1" applyFont="1" applyBorder="1" applyProtection="1">
      <alignment vertical="top" wrapText="1"/>
    </xf>
    <xf numFmtId="1" fontId="7" fillId="0" borderId="3" xfId="14" applyNumberFormat="1" applyFont="1" applyBorder="1" applyProtection="1">
      <alignment horizontal="center" vertical="top" shrinkToFit="1"/>
    </xf>
    <xf numFmtId="164" fontId="7" fillId="3" borderId="3" xfId="4" applyNumberFormat="1" applyFont="1" applyBorder="1" applyProtection="1">
      <alignment horizontal="right" vertical="top" shrinkToFit="1"/>
    </xf>
    <xf numFmtId="164" fontId="7" fillId="3" borderId="1" xfId="4" applyNumberFormat="1" applyFont="1" applyProtection="1">
      <alignment horizontal="right" vertical="top" shrinkToFit="1"/>
    </xf>
    <xf numFmtId="164" fontId="7" fillId="3" borderId="2" xfId="4" applyNumberFormat="1" applyFont="1" applyBorder="1" applyProtection="1">
      <alignment horizontal="right" vertical="top" shrinkToFit="1"/>
    </xf>
    <xf numFmtId="10" fontId="7" fillId="3" borderId="2" xfId="53" applyNumberFormat="1" applyFont="1" applyBorder="1" applyProtection="1">
      <alignment horizontal="right" vertical="top" shrinkToFit="1"/>
    </xf>
    <xf numFmtId="165" fontId="7" fillId="0" borderId="2" xfId="12" applyNumberFormat="1" applyFont="1" applyBorder="1" applyAlignment="1" applyProtection="1">
      <alignment horizontal="right" vertical="top"/>
    </xf>
    <xf numFmtId="0" fontId="7" fillId="0" borderId="1" xfId="49" applyNumberFormat="1" applyFont="1" applyProtection="1">
      <alignment vertical="top" wrapText="1"/>
    </xf>
    <xf numFmtId="1" fontId="7" fillId="0" borderId="1" xfId="14" applyNumberFormat="1" applyFont="1" applyProtection="1">
      <alignment horizontal="center" vertical="top" shrinkToFit="1"/>
    </xf>
    <xf numFmtId="164" fontId="7" fillId="0" borderId="3" xfId="4" applyNumberFormat="1" applyFont="1" applyFill="1" applyBorder="1" applyProtection="1">
      <alignment horizontal="right" vertical="top" shrinkToFit="1"/>
    </xf>
    <xf numFmtId="164" fontId="7" fillId="0" borderId="1" xfId="4" applyNumberFormat="1" applyFont="1" applyFill="1" applyProtection="1">
      <alignment horizontal="right" vertical="top" shrinkToFit="1"/>
    </xf>
    <xf numFmtId="164" fontId="7" fillId="0" borderId="4" xfId="4" applyNumberFormat="1" applyFont="1" applyFill="1" applyBorder="1" applyProtection="1">
      <alignment horizontal="right" vertical="top" shrinkToFit="1"/>
    </xf>
    <xf numFmtId="164" fontId="7" fillId="0" borderId="2" xfId="4" applyNumberFormat="1" applyFont="1" applyFill="1" applyBorder="1" applyProtection="1">
      <alignment horizontal="right" vertical="top" shrinkToFit="1"/>
    </xf>
    <xf numFmtId="164" fontId="5" fillId="0" borderId="1" xfId="4" applyNumberFormat="1" applyFont="1" applyFill="1" applyProtection="1">
      <alignment horizontal="right" vertical="top" shrinkToFit="1"/>
    </xf>
    <xf numFmtId="164" fontId="5" fillId="0" borderId="4" xfId="4" applyNumberFormat="1" applyFont="1" applyFill="1" applyBorder="1" applyProtection="1">
      <alignment horizontal="right" vertical="top" shrinkToFit="1"/>
    </xf>
    <xf numFmtId="164" fontId="5" fillId="0" borderId="2" xfId="4" applyNumberFormat="1" applyFont="1" applyFill="1" applyBorder="1" applyProtection="1">
      <alignment horizontal="right" vertical="top" shrinkToFit="1"/>
    </xf>
    <xf numFmtId="164" fontId="2" fillId="0" borderId="1" xfId="3" applyNumberFormat="1" applyFill="1" applyProtection="1">
      <alignment horizontal="right" vertical="top" shrinkToFit="1"/>
    </xf>
    <xf numFmtId="164" fontId="2" fillId="0" borderId="4" xfId="3" applyNumberFormat="1" applyFill="1" applyBorder="1" applyProtection="1">
      <alignment horizontal="right" vertical="top" shrinkToFit="1"/>
    </xf>
    <xf numFmtId="0" fontId="6" fillId="0" borderId="1" xfId="35" applyNumberFormat="1" applyFont="1" applyAlignment="1" applyProtection="1">
      <alignment horizontal="center" vertical="center" wrapText="1"/>
    </xf>
    <xf numFmtId="0" fontId="6" fillId="0" borderId="1" xfId="35" applyFont="1" applyAlignment="1">
      <alignment horizontal="center" vertical="center" wrapText="1"/>
    </xf>
    <xf numFmtId="0" fontId="6" fillId="0" borderId="1" xfId="36" applyNumberFormat="1" applyFont="1" applyAlignment="1" applyProtection="1">
      <alignment horizontal="center" vertical="center" wrapText="1"/>
    </xf>
    <xf numFmtId="0" fontId="6" fillId="0" borderId="1" xfId="36" applyFont="1" applyAlignment="1">
      <alignment horizontal="center" vertical="center" wrapText="1"/>
    </xf>
    <xf numFmtId="0" fontId="6" fillId="0" borderId="1" xfId="37" applyNumberFormat="1" applyFont="1" applyAlignment="1" applyProtection="1">
      <alignment horizontal="center" vertical="center" wrapText="1"/>
    </xf>
    <xf numFmtId="0" fontId="6" fillId="0" borderId="1" xfId="37" applyFont="1" applyAlignment="1">
      <alignment horizontal="center" vertical="center" wrapText="1"/>
    </xf>
    <xf numFmtId="0" fontId="3" fillId="0" borderId="0" xfId="12" applyNumberFormat="1" applyFont="1" applyBorder="1" applyAlignment="1" applyProtection="1">
      <alignment horizontal="center"/>
    </xf>
    <xf numFmtId="0" fontId="3" fillId="0" borderId="0" xfId="12" applyNumberFormat="1" applyBorder="1" applyAlignment="1" applyProtection="1">
      <alignment horizontal="center"/>
    </xf>
    <xf numFmtId="0" fontId="6" fillId="0" borderId="1" xfId="40" applyNumberFormat="1" applyFont="1" applyAlignment="1" applyProtection="1">
      <alignment horizontal="center" vertical="center" wrapText="1"/>
    </xf>
    <xf numFmtId="0" fontId="6" fillId="0" borderId="1" xfId="40" applyFont="1" applyAlignment="1">
      <alignment horizontal="center" vertical="center" wrapText="1"/>
    </xf>
    <xf numFmtId="0" fontId="6" fillId="0" borderId="5" xfId="12" applyNumberFormat="1" applyFont="1" applyBorder="1" applyAlignment="1" applyProtection="1">
      <alignment horizontal="center" vertical="center" wrapText="1"/>
    </xf>
    <xf numFmtId="0" fontId="6" fillId="0" borderId="6" xfId="12" applyNumberFormat="1" applyFont="1" applyBorder="1" applyAlignment="1" applyProtection="1">
      <alignment horizontal="center" vertical="center" wrapText="1"/>
    </xf>
    <xf numFmtId="0" fontId="6" fillId="0" borderId="4" xfId="40" applyNumberFormat="1" applyFont="1" applyBorder="1" applyAlignment="1" applyProtection="1">
      <alignment horizontal="center" vertical="center" wrapText="1"/>
    </xf>
    <xf numFmtId="0" fontId="6" fillId="0" borderId="4" xfId="40" applyFont="1" applyBorder="1" applyAlignment="1">
      <alignment horizontal="center" vertical="center" wrapText="1"/>
    </xf>
    <xf numFmtId="0" fontId="6" fillId="0" borderId="1" xfId="22" applyNumberFormat="1" applyFont="1" applyAlignment="1" applyProtection="1">
      <alignment horizontal="center" vertical="center" wrapText="1"/>
    </xf>
    <xf numFmtId="0" fontId="6" fillId="0" borderId="1" xfId="22" applyFont="1" applyAlignment="1">
      <alignment horizontal="center" vertical="center" wrapText="1"/>
    </xf>
    <xf numFmtId="0" fontId="6" fillId="0" borderId="1" xfId="23" applyNumberFormat="1" applyFont="1" applyAlignment="1" applyProtection="1">
      <alignment horizontal="center" vertical="center" wrapText="1"/>
    </xf>
    <xf numFmtId="0" fontId="6" fillId="0" borderId="1" xfId="23" applyFont="1" applyAlignment="1">
      <alignment horizontal="center" vertical="center" wrapText="1"/>
    </xf>
    <xf numFmtId="0" fontId="6" fillId="0" borderId="1" xfId="24" applyNumberFormat="1" applyFont="1" applyAlignment="1" applyProtection="1">
      <alignment horizontal="center" vertical="center" wrapText="1"/>
    </xf>
    <xf numFmtId="0" fontId="6" fillId="0" borderId="1" xfId="24" applyFont="1" applyAlignment="1">
      <alignment horizontal="center" vertical="center" wrapText="1"/>
    </xf>
    <xf numFmtId="4" fontId="3" fillId="0" borderId="0" xfId="29" applyFont="1" applyFill="1" applyBorder="1" applyAlignment="1">
      <alignment horizontal="left" wrapText="1"/>
    </xf>
    <xf numFmtId="4" fontId="5" fillId="0" borderId="0" xfId="29" applyFont="1" applyFill="1" applyBorder="1" applyAlignment="1">
      <alignment horizontal="left" wrapText="1"/>
    </xf>
    <xf numFmtId="0" fontId="4" fillId="0" borderId="0" xfId="44" applyNumberFormat="1" applyFont="1" applyFill="1" applyBorder="1" applyAlignment="1" applyProtection="1">
      <alignment horizontal="center" wrapText="1"/>
    </xf>
    <xf numFmtId="0" fontId="1" fillId="0" borderId="0" xfId="0" applyFont="1" applyFill="1" applyBorder="1" applyAlignment="1"/>
    <xf numFmtId="0" fontId="0" fillId="0" borderId="0" xfId="0" applyFill="1" applyBorder="1" applyAlignment="1"/>
    <xf numFmtId="0" fontId="6" fillId="0" borderId="1" xfId="19" applyNumberFormat="1" applyFont="1" applyAlignment="1" applyProtection="1">
      <alignment horizontal="center" vertical="center" wrapText="1"/>
    </xf>
    <xf numFmtId="0" fontId="6" fillId="0" borderId="1" xfId="19" applyFont="1" applyAlignment="1">
      <alignment horizontal="center" vertical="center" wrapText="1"/>
    </xf>
    <xf numFmtId="0" fontId="6" fillId="0" borderId="1" xfId="38" applyNumberFormat="1" applyFont="1" applyAlignment="1" applyProtection="1">
      <alignment horizontal="center" vertical="center" wrapText="1"/>
    </xf>
    <xf numFmtId="0" fontId="6" fillId="0" borderId="1" xfId="38" applyFont="1" applyAlignment="1">
      <alignment horizontal="center" vertical="center" wrapText="1"/>
    </xf>
    <xf numFmtId="0" fontId="6" fillId="0" borderId="4" xfId="26" applyNumberFormat="1" applyFont="1" applyBorder="1" applyAlignment="1" applyProtection="1">
      <alignment horizontal="center"/>
    </xf>
    <xf numFmtId="0" fontId="6" fillId="0" borderId="4" xfId="26" applyFont="1" applyBorder="1" applyAlignment="1">
      <alignment horizontal="center"/>
    </xf>
    <xf numFmtId="0" fontId="2" fillId="0" borderId="1" xfId="26" applyNumberFormat="1" applyProtection="1">
      <alignment horizontal="left"/>
    </xf>
    <xf numFmtId="0" fontId="2" fillId="0" borderId="1" xfId="26">
      <alignment horizontal="left"/>
    </xf>
    <xf numFmtId="0" fontId="6" fillId="0" borderId="1" xfId="32" applyNumberFormat="1" applyFont="1" applyAlignment="1" applyProtection="1">
      <alignment horizontal="center" vertical="center" wrapText="1"/>
    </xf>
    <xf numFmtId="0" fontId="6" fillId="0" borderId="1" xfId="32" applyFont="1" applyAlignment="1">
      <alignment horizontal="center" vertical="center" wrapText="1"/>
    </xf>
    <xf numFmtId="0" fontId="6" fillId="0" borderId="1" xfId="33" applyNumberFormat="1" applyFont="1" applyAlignment="1" applyProtection="1">
      <alignment horizontal="center" vertical="center" wrapText="1"/>
    </xf>
    <xf numFmtId="0" fontId="6" fillId="0" borderId="1" xfId="33" applyFont="1" applyAlignment="1">
      <alignment horizontal="center" vertical="center" wrapText="1"/>
    </xf>
    <xf numFmtId="0" fontId="6" fillId="0" borderId="1" xfId="34" applyNumberFormat="1" applyFont="1" applyAlignment="1" applyProtection="1">
      <alignment horizontal="center" vertical="center" wrapText="1"/>
    </xf>
    <xf numFmtId="0" fontId="6" fillId="0" borderId="1" xfId="34" applyFont="1" applyAlignment="1">
      <alignment horizontal="center" vertical="center" wrapText="1"/>
    </xf>
    <xf numFmtId="0" fontId="6" fillId="0" borderId="1" xfId="20" applyNumberFormat="1" applyFont="1" applyAlignment="1" applyProtection="1">
      <alignment horizontal="center" vertical="center" wrapText="1"/>
    </xf>
    <xf numFmtId="0" fontId="6" fillId="0" borderId="1" xfId="20" applyFont="1" applyAlignment="1">
      <alignment horizontal="center" vertical="center" wrapText="1"/>
    </xf>
    <xf numFmtId="0" fontId="8" fillId="0" borderId="2" xfId="30" applyNumberFormat="1" applyFont="1" applyBorder="1" applyAlignment="1" applyProtection="1">
      <alignment horizontal="center" wrapText="1"/>
    </xf>
    <xf numFmtId="0" fontId="8" fillId="0" borderId="2" xfId="30" applyFont="1" applyBorder="1" applyAlignment="1">
      <alignment horizontal="center" wrapText="1"/>
    </xf>
    <xf numFmtId="0" fontId="6" fillId="0" borderId="7" xfId="31" applyNumberFormat="1" applyFont="1" applyBorder="1" applyAlignment="1" applyProtection="1">
      <alignment horizontal="center" vertical="center" wrapText="1"/>
    </xf>
    <xf numFmtId="0" fontId="6" fillId="0" borderId="7" xfId="31" applyFont="1" applyBorder="1" applyAlignment="1">
      <alignment horizontal="center" vertical="center" wrapText="1"/>
    </xf>
    <xf numFmtId="0" fontId="6" fillId="0" borderId="1" xfId="10" applyNumberFormat="1" applyFont="1" applyAlignment="1" applyProtection="1">
      <alignment horizontal="center" vertical="center" wrapText="1"/>
    </xf>
    <xf numFmtId="0" fontId="6" fillId="0" borderId="1" xfId="10" applyFont="1" applyAlignment="1">
      <alignment horizontal="center" vertical="center" wrapText="1"/>
    </xf>
    <xf numFmtId="0" fontId="6" fillId="0" borderId="1" xfId="15" applyNumberFormat="1" applyFont="1" applyProtection="1">
      <alignment horizontal="center" vertical="center" wrapText="1"/>
    </xf>
    <xf numFmtId="0" fontId="6" fillId="0" borderId="1" xfId="15" applyFont="1">
      <alignment horizontal="center" vertical="center" wrapText="1"/>
    </xf>
    <xf numFmtId="0" fontId="6" fillId="0" borderId="1" xfId="15" applyNumberFormat="1" applyFont="1" applyAlignment="1" applyProtection="1">
      <alignment horizontal="center" vertical="center" wrapText="1"/>
    </xf>
    <xf numFmtId="0" fontId="6" fillId="0" borderId="1" xfId="15" applyFont="1" applyAlignment="1">
      <alignment horizontal="center" vertical="center" wrapText="1"/>
    </xf>
    <xf numFmtId="0" fontId="6" fillId="0" borderId="1" xfId="16" applyNumberFormat="1" applyFont="1" applyAlignment="1" applyProtection="1">
      <alignment horizontal="center" vertical="center" wrapText="1"/>
    </xf>
    <xf numFmtId="0" fontId="6" fillId="0" borderId="1" xfId="16" applyFont="1" applyAlignment="1">
      <alignment horizontal="center" vertical="center" wrapText="1"/>
    </xf>
    <xf numFmtId="0" fontId="6" fillId="0" borderId="1" xfId="17" applyNumberFormat="1" applyFont="1" applyAlignment="1" applyProtection="1">
      <alignment horizontal="center" vertical="center" wrapText="1"/>
    </xf>
    <xf numFmtId="0" fontId="6" fillId="0" borderId="1" xfId="17" applyFont="1" applyAlignment="1">
      <alignment horizontal="center" vertical="center" wrapText="1"/>
    </xf>
    <xf numFmtId="0" fontId="6" fillId="0" borderId="1" xfId="18" applyNumberFormat="1" applyFont="1" applyAlignment="1" applyProtection="1">
      <alignment horizontal="center" vertical="center" wrapText="1"/>
    </xf>
    <xf numFmtId="0" fontId="6" fillId="0" borderId="1" xfId="18" applyFont="1" applyAlignment="1">
      <alignment horizontal="center" vertical="center" wrapText="1"/>
    </xf>
    <xf numFmtId="0" fontId="6" fillId="0" borderId="1" xfId="39" applyNumberFormat="1" applyFont="1" applyAlignment="1" applyProtection="1">
      <alignment horizontal="center" vertical="center" wrapText="1"/>
    </xf>
    <xf numFmtId="0" fontId="6" fillId="0" borderId="1" xfId="39" applyFont="1" applyAlignment="1">
      <alignment horizontal="center" vertical="center" wrapText="1"/>
    </xf>
  </cellXfs>
  <cellStyles count="54">
    <cellStyle name="br" xfId="1"/>
    <cellStyle name="col" xfId="2"/>
    <cellStyle name="st50" xfId="3"/>
    <cellStyle name="st51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AN54"/>
  <sheetViews>
    <sheetView showGridLines="0" tabSelected="1" zoomScaleSheetLayoutView="100" workbookViewId="0">
      <selection activeCell="AP47" sqref="AP47"/>
    </sheetView>
  </sheetViews>
  <sheetFormatPr defaultRowHeight="15" outlineLevelRow="1"/>
  <cols>
    <col min="1" max="1" width="60.85546875" style="1" customWidth="1"/>
    <col min="2" max="2" width="8" style="1" customWidth="1"/>
    <col min="3" max="12" width="9.140625" style="1" hidden="1" customWidth="1"/>
    <col min="13" max="13" width="11.28515625" style="1" customWidth="1"/>
    <col min="14" max="29" width="9.140625" style="1" hidden="1" customWidth="1"/>
    <col min="30" max="30" width="10.28515625" style="1" customWidth="1"/>
    <col min="31" max="39" width="9.140625" style="1" hidden="1" customWidth="1"/>
    <col min="40" max="40" width="8.5703125" style="1" customWidth="1"/>
    <col min="41" max="16384" width="9.140625" style="1"/>
  </cols>
  <sheetData>
    <row r="1" spans="1:40" ht="15" customHeight="1">
      <c r="A1" s="5"/>
      <c r="B1" s="63" t="s">
        <v>44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"/>
    </row>
    <row r="2" spans="1:40" ht="15" customHeight="1">
      <c r="A2" s="5"/>
      <c r="B2" s="64" t="s">
        <v>45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</row>
    <row r="3" spans="1:40" ht="15" customHeight="1">
      <c r="A3" s="5"/>
      <c r="B3" s="63" t="s">
        <v>46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"/>
    </row>
    <row r="4" spans="1:40" ht="12" customHeight="1">
      <c r="A4" s="4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8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2"/>
      <c r="AF4" s="2"/>
      <c r="AG4" s="2"/>
      <c r="AH4" s="2"/>
      <c r="AI4" s="2"/>
      <c r="AJ4" s="2"/>
      <c r="AK4" s="2"/>
      <c r="AL4" s="2"/>
      <c r="AM4" s="2"/>
      <c r="AN4" s="2"/>
    </row>
    <row r="5" spans="1:40" ht="15" hidden="1" customHeight="1">
      <c r="A5" s="10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2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</row>
    <row r="6" spans="1:40" ht="15.95" customHeight="1">
      <c r="A6" s="65" t="s">
        <v>47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</row>
    <row r="7" spans="1:40" ht="15.75" customHeight="1">
      <c r="A7" s="65" t="s">
        <v>48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</row>
    <row r="8" spans="1:40" ht="15.75" customHeight="1">
      <c r="A8" s="65" t="s">
        <v>46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</row>
    <row r="9" spans="1:40" ht="5.25" hidden="1" customHeight="1">
      <c r="A9" s="14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</row>
    <row r="10" spans="1:40" ht="12.75" customHeight="1">
      <c r="A10" s="14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</row>
    <row r="11" spans="1:40" ht="26.25" customHeight="1">
      <c r="A11" s="88" t="s">
        <v>49</v>
      </c>
      <c r="B11" s="90" t="s">
        <v>50</v>
      </c>
      <c r="C11" s="92" t="s">
        <v>50</v>
      </c>
      <c r="D11" s="94" t="s">
        <v>0</v>
      </c>
      <c r="E11" s="96" t="s">
        <v>0</v>
      </c>
      <c r="F11" s="98" t="s">
        <v>0</v>
      </c>
      <c r="G11" s="68" t="s">
        <v>0</v>
      </c>
      <c r="H11" s="82" t="s">
        <v>0</v>
      </c>
      <c r="I11" s="57" t="s">
        <v>0</v>
      </c>
      <c r="J11" s="59" t="s">
        <v>0</v>
      </c>
      <c r="K11" s="61" t="s">
        <v>0</v>
      </c>
      <c r="L11" s="72" t="s">
        <v>0</v>
      </c>
      <c r="M11" s="84" t="s">
        <v>51</v>
      </c>
      <c r="N11" s="86" t="s">
        <v>0</v>
      </c>
      <c r="O11" s="76" t="s">
        <v>0</v>
      </c>
      <c r="P11" s="78" t="s">
        <v>0</v>
      </c>
      <c r="Q11" s="80" t="s">
        <v>0</v>
      </c>
      <c r="R11" s="43" t="s">
        <v>0</v>
      </c>
      <c r="S11" s="45" t="s">
        <v>0</v>
      </c>
      <c r="T11" s="47" t="s">
        <v>0</v>
      </c>
      <c r="U11" s="70" t="s">
        <v>0</v>
      </c>
      <c r="V11" s="100" t="s">
        <v>0</v>
      </c>
      <c r="W11" s="20" t="s">
        <v>0</v>
      </c>
      <c r="X11" s="51" t="s">
        <v>0</v>
      </c>
      <c r="Y11" s="51" t="s">
        <v>0</v>
      </c>
      <c r="Z11" s="51" t="s">
        <v>0</v>
      </c>
      <c r="AA11" s="51" t="s">
        <v>0</v>
      </c>
      <c r="AB11" s="51" t="s">
        <v>0</v>
      </c>
      <c r="AC11" s="20" t="s">
        <v>0</v>
      </c>
      <c r="AD11" s="51" t="s">
        <v>52</v>
      </c>
      <c r="AE11" s="51" t="s">
        <v>0</v>
      </c>
      <c r="AF11" s="51" t="s">
        <v>0</v>
      </c>
      <c r="AG11" s="20" t="s">
        <v>0</v>
      </c>
      <c r="AH11" s="51" t="s">
        <v>0</v>
      </c>
      <c r="AI11" s="51" t="s">
        <v>0</v>
      </c>
      <c r="AJ11" s="51" t="s">
        <v>0</v>
      </c>
      <c r="AK11" s="51" t="s">
        <v>0</v>
      </c>
      <c r="AL11" s="51" t="s">
        <v>0</v>
      </c>
      <c r="AM11" s="55" t="s">
        <v>0</v>
      </c>
      <c r="AN11" s="53" t="s">
        <v>53</v>
      </c>
    </row>
    <row r="12" spans="1:40" ht="30.75" customHeight="1">
      <c r="A12" s="89"/>
      <c r="B12" s="91"/>
      <c r="C12" s="93"/>
      <c r="D12" s="95"/>
      <c r="E12" s="97"/>
      <c r="F12" s="99"/>
      <c r="G12" s="69"/>
      <c r="H12" s="83"/>
      <c r="I12" s="58"/>
      <c r="J12" s="60"/>
      <c r="K12" s="62"/>
      <c r="L12" s="73"/>
      <c r="M12" s="85"/>
      <c r="N12" s="87"/>
      <c r="O12" s="77"/>
      <c r="P12" s="79"/>
      <c r="Q12" s="81"/>
      <c r="R12" s="44"/>
      <c r="S12" s="46"/>
      <c r="T12" s="48"/>
      <c r="U12" s="71"/>
      <c r="V12" s="101"/>
      <c r="W12" s="20"/>
      <c r="X12" s="52"/>
      <c r="Y12" s="52"/>
      <c r="Z12" s="52"/>
      <c r="AA12" s="52"/>
      <c r="AB12" s="52"/>
      <c r="AC12" s="20"/>
      <c r="AD12" s="52"/>
      <c r="AE12" s="52"/>
      <c r="AF12" s="52"/>
      <c r="AG12" s="20"/>
      <c r="AH12" s="52"/>
      <c r="AI12" s="52"/>
      <c r="AJ12" s="52"/>
      <c r="AK12" s="52"/>
      <c r="AL12" s="52"/>
      <c r="AM12" s="56"/>
      <c r="AN12" s="54"/>
    </row>
    <row r="13" spans="1:40">
      <c r="A13" s="25" t="s">
        <v>54</v>
      </c>
      <c r="B13" s="26" t="s">
        <v>2</v>
      </c>
      <c r="C13" s="26" t="s">
        <v>3</v>
      </c>
      <c r="D13" s="26" t="s">
        <v>1</v>
      </c>
      <c r="E13" s="26" t="s">
        <v>1</v>
      </c>
      <c r="F13" s="26"/>
      <c r="G13" s="26"/>
      <c r="H13" s="26"/>
      <c r="I13" s="26"/>
      <c r="J13" s="26"/>
      <c r="K13" s="26"/>
      <c r="L13" s="27">
        <v>0</v>
      </c>
      <c r="M13" s="34">
        <f>M14+M15+M16+M17+M18+M19</f>
        <v>52658.399999999994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6">
        <v>0</v>
      </c>
      <c r="AD13" s="34">
        <f>AD14+AD15+AD16+AD17+AD18+AD19</f>
        <v>14589.8</v>
      </c>
      <c r="AE13" s="29">
        <v>0</v>
      </c>
      <c r="AF13" s="29">
        <v>0</v>
      </c>
      <c r="AG13" s="29">
        <v>14589.787700000001</v>
      </c>
      <c r="AH13" s="29">
        <v>-14589.787700000001</v>
      </c>
      <c r="AI13" s="29">
        <v>0</v>
      </c>
      <c r="AJ13" s="30">
        <v>0.27706448681082257</v>
      </c>
      <c r="AK13" s="29">
        <v>0</v>
      </c>
      <c r="AL13" s="30">
        <v>0</v>
      </c>
      <c r="AM13" s="29">
        <v>0</v>
      </c>
      <c r="AN13" s="31">
        <f>AD13/M13*100</f>
        <v>27.706500767209029</v>
      </c>
    </row>
    <row r="14" spans="1:40" ht="27" customHeight="1" outlineLevel="1">
      <c r="A14" s="23" t="s">
        <v>55</v>
      </c>
      <c r="B14" s="24" t="s">
        <v>4</v>
      </c>
      <c r="C14" s="24" t="s">
        <v>3</v>
      </c>
      <c r="D14" s="24" t="s">
        <v>1</v>
      </c>
      <c r="E14" s="24" t="s">
        <v>1</v>
      </c>
      <c r="F14" s="24"/>
      <c r="G14" s="24"/>
      <c r="H14" s="24"/>
      <c r="I14" s="24"/>
      <c r="J14" s="24"/>
      <c r="K14" s="24"/>
      <c r="L14" s="22">
        <v>0</v>
      </c>
      <c r="M14" s="38">
        <v>1046.4000000000001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9">
        <v>0</v>
      </c>
      <c r="AD14" s="40">
        <v>309.89999999999998</v>
      </c>
      <c r="AE14" s="16">
        <v>0</v>
      </c>
      <c r="AF14" s="16">
        <v>0</v>
      </c>
      <c r="AG14" s="16">
        <v>309.851</v>
      </c>
      <c r="AH14" s="16">
        <v>-309.851</v>
      </c>
      <c r="AI14" s="16">
        <v>0</v>
      </c>
      <c r="AJ14" s="17">
        <v>0.29611142966360854</v>
      </c>
      <c r="AK14" s="16">
        <v>0</v>
      </c>
      <c r="AL14" s="17">
        <v>0</v>
      </c>
      <c r="AM14" s="16">
        <v>0</v>
      </c>
      <c r="AN14" s="21">
        <f t="shared" ref="AN14:AN53" si="0">AD14/M14*100</f>
        <v>29.615825688073389</v>
      </c>
    </row>
    <row r="15" spans="1:40" ht="39.75" customHeight="1" outlineLevel="1">
      <c r="A15" s="23" t="s">
        <v>56</v>
      </c>
      <c r="B15" s="24" t="s">
        <v>5</v>
      </c>
      <c r="C15" s="24" t="s">
        <v>3</v>
      </c>
      <c r="D15" s="24" t="s">
        <v>1</v>
      </c>
      <c r="E15" s="24" t="s">
        <v>1</v>
      </c>
      <c r="F15" s="24"/>
      <c r="G15" s="24"/>
      <c r="H15" s="24"/>
      <c r="I15" s="24"/>
      <c r="J15" s="24"/>
      <c r="K15" s="24"/>
      <c r="L15" s="22">
        <v>0</v>
      </c>
      <c r="M15" s="38">
        <v>27560.3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9">
        <v>0</v>
      </c>
      <c r="AD15" s="40">
        <v>7047.4</v>
      </c>
      <c r="AE15" s="16">
        <v>0</v>
      </c>
      <c r="AF15" s="16">
        <v>0</v>
      </c>
      <c r="AG15" s="16">
        <v>7047.3761999999997</v>
      </c>
      <c r="AH15" s="16">
        <v>-7047.3761999999997</v>
      </c>
      <c r="AI15" s="16">
        <v>0</v>
      </c>
      <c r="AJ15" s="17">
        <v>0.25570752858278029</v>
      </c>
      <c r="AK15" s="16">
        <v>0</v>
      </c>
      <c r="AL15" s="17">
        <v>0</v>
      </c>
      <c r="AM15" s="16">
        <v>0</v>
      </c>
      <c r="AN15" s="21">
        <f t="shared" si="0"/>
        <v>25.570839214377202</v>
      </c>
    </row>
    <row r="16" spans="1:40" outlineLevel="1">
      <c r="A16" s="23" t="s">
        <v>57</v>
      </c>
      <c r="B16" s="24" t="s">
        <v>6</v>
      </c>
      <c r="C16" s="24" t="s">
        <v>3</v>
      </c>
      <c r="D16" s="24" t="s">
        <v>1</v>
      </c>
      <c r="E16" s="24" t="s">
        <v>1</v>
      </c>
      <c r="F16" s="24"/>
      <c r="G16" s="24"/>
      <c r="H16" s="24"/>
      <c r="I16" s="24"/>
      <c r="J16" s="24"/>
      <c r="K16" s="24"/>
      <c r="L16" s="22">
        <v>0</v>
      </c>
      <c r="M16" s="38">
        <v>0.8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0</v>
      </c>
      <c r="AC16" s="39">
        <v>0</v>
      </c>
      <c r="AD16" s="40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7">
        <v>0</v>
      </c>
      <c r="AK16" s="16">
        <v>0</v>
      </c>
      <c r="AL16" s="17">
        <v>0</v>
      </c>
      <c r="AM16" s="16">
        <v>0</v>
      </c>
      <c r="AN16" s="21">
        <f t="shared" si="0"/>
        <v>0</v>
      </c>
    </row>
    <row r="17" spans="1:40" ht="30" customHeight="1" outlineLevel="1">
      <c r="A17" s="23" t="s">
        <v>58</v>
      </c>
      <c r="B17" s="24" t="s">
        <v>7</v>
      </c>
      <c r="C17" s="24" t="s">
        <v>3</v>
      </c>
      <c r="D17" s="24" t="s">
        <v>1</v>
      </c>
      <c r="E17" s="24" t="s">
        <v>1</v>
      </c>
      <c r="F17" s="24"/>
      <c r="G17" s="24"/>
      <c r="H17" s="24"/>
      <c r="I17" s="24"/>
      <c r="J17" s="24"/>
      <c r="K17" s="24"/>
      <c r="L17" s="22">
        <v>0</v>
      </c>
      <c r="M17" s="38">
        <v>1311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9">
        <v>0</v>
      </c>
      <c r="AD17" s="40">
        <v>394.2</v>
      </c>
      <c r="AE17" s="16">
        <v>0</v>
      </c>
      <c r="AF17" s="16">
        <v>0</v>
      </c>
      <c r="AG17" s="16">
        <v>394.22179999999997</v>
      </c>
      <c r="AH17" s="16">
        <v>-394.22179999999997</v>
      </c>
      <c r="AI17" s="16">
        <v>0</v>
      </c>
      <c r="AJ17" s="17">
        <v>0.3007031273836766</v>
      </c>
      <c r="AK17" s="16">
        <v>0</v>
      </c>
      <c r="AL17" s="17">
        <v>0</v>
      </c>
      <c r="AM17" s="16">
        <v>0</v>
      </c>
      <c r="AN17" s="21">
        <f t="shared" si="0"/>
        <v>30.068649885583522</v>
      </c>
    </row>
    <row r="18" spans="1:40" outlineLevel="1">
      <c r="A18" s="23" t="s">
        <v>59</v>
      </c>
      <c r="B18" s="24" t="s">
        <v>8</v>
      </c>
      <c r="C18" s="24" t="s">
        <v>3</v>
      </c>
      <c r="D18" s="24" t="s">
        <v>1</v>
      </c>
      <c r="E18" s="24" t="s">
        <v>1</v>
      </c>
      <c r="F18" s="24"/>
      <c r="G18" s="24"/>
      <c r="H18" s="24"/>
      <c r="I18" s="24"/>
      <c r="J18" s="24"/>
      <c r="K18" s="24"/>
      <c r="L18" s="22">
        <v>0</v>
      </c>
      <c r="M18" s="38">
        <v>28.6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9">
        <v>0</v>
      </c>
      <c r="AD18" s="40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7">
        <v>0</v>
      </c>
      <c r="AK18" s="16">
        <v>0</v>
      </c>
      <c r="AL18" s="17">
        <v>0</v>
      </c>
      <c r="AM18" s="16">
        <v>0</v>
      </c>
      <c r="AN18" s="21">
        <f t="shared" si="0"/>
        <v>0</v>
      </c>
    </row>
    <row r="19" spans="1:40" outlineLevel="1">
      <c r="A19" s="23" t="s">
        <v>60</v>
      </c>
      <c r="B19" s="24" t="s">
        <v>9</v>
      </c>
      <c r="C19" s="24" t="s">
        <v>3</v>
      </c>
      <c r="D19" s="24" t="s">
        <v>1</v>
      </c>
      <c r="E19" s="24" t="s">
        <v>1</v>
      </c>
      <c r="F19" s="24"/>
      <c r="G19" s="24"/>
      <c r="H19" s="24"/>
      <c r="I19" s="24"/>
      <c r="J19" s="24"/>
      <c r="K19" s="24"/>
      <c r="L19" s="22">
        <v>0</v>
      </c>
      <c r="M19" s="38">
        <v>22711.3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9">
        <v>0</v>
      </c>
      <c r="AD19" s="40">
        <v>6838.3</v>
      </c>
      <c r="AE19" s="16">
        <v>0</v>
      </c>
      <c r="AF19" s="16">
        <v>0</v>
      </c>
      <c r="AG19" s="16">
        <v>6838.3387000000002</v>
      </c>
      <c r="AH19" s="16">
        <v>-6838.3387000000002</v>
      </c>
      <c r="AI19" s="16">
        <v>0</v>
      </c>
      <c r="AJ19" s="17">
        <v>0.30109817809223938</v>
      </c>
      <c r="AK19" s="16">
        <v>0</v>
      </c>
      <c r="AL19" s="17">
        <v>0</v>
      </c>
      <c r="AM19" s="16">
        <v>0</v>
      </c>
      <c r="AN19" s="21">
        <f t="shared" si="0"/>
        <v>30.109681083865741</v>
      </c>
    </row>
    <row r="20" spans="1:40" ht="25.5">
      <c r="A20" s="32" t="s">
        <v>61</v>
      </c>
      <c r="B20" s="33" t="s">
        <v>10</v>
      </c>
      <c r="C20" s="33" t="s">
        <v>3</v>
      </c>
      <c r="D20" s="33" t="s">
        <v>1</v>
      </c>
      <c r="E20" s="33" t="s">
        <v>1</v>
      </c>
      <c r="F20" s="33"/>
      <c r="G20" s="33"/>
      <c r="H20" s="33"/>
      <c r="I20" s="33"/>
      <c r="J20" s="33"/>
      <c r="K20" s="33"/>
      <c r="L20" s="28">
        <v>0</v>
      </c>
      <c r="M20" s="37">
        <f>M21+M22</f>
        <v>936.5</v>
      </c>
      <c r="N20" s="35">
        <v>0</v>
      </c>
      <c r="O20" s="35">
        <v>0</v>
      </c>
      <c r="P20" s="35">
        <v>0</v>
      </c>
      <c r="Q20" s="35">
        <v>0</v>
      </c>
      <c r="R20" s="35">
        <v>0</v>
      </c>
      <c r="S20" s="35">
        <v>0</v>
      </c>
      <c r="T20" s="35">
        <v>0</v>
      </c>
      <c r="U20" s="35">
        <v>0</v>
      </c>
      <c r="V20" s="35">
        <v>0</v>
      </c>
      <c r="W20" s="35">
        <v>0</v>
      </c>
      <c r="X20" s="35">
        <v>0</v>
      </c>
      <c r="Y20" s="35">
        <v>0</v>
      </c>
      <c r="Z20" s="35">
        <v>0</v>
      </c>
      <c r="AA20" s="35">
        <v>0</v>
      </c>
      <c r="AB20" s="35">
        <v>0</v>
      </c>
      <c r="AC20" s="36">
        <v>0</v>
      </c>
      <c r="AD20" s="37">
        <f>AD21+AD22</f>
        <v>189.8</v>
      </c>
      <c r="AE20" s="29">
        <v>0</v>
      </c>
      <c r="AF20" s="29">
        <v>0</v>
      </c>
      <c r="AG20" s="29">
        <v>189.70519999999999</v>
      </c>
      <c r="AH20" s="29">
        <v>-189.70519999999999</v>
      </c>
      <c r="AI20" s="29">
        <v>0</v>
      </c>
      <c r="AJ20" s="30">
        <v>0.20256828617191672</v>
      </c>
      <c r="AK20" s="29">
        <v>0</v>
      </c>
      <c r="AL20" s="30">
        <v>0</v>
      </c>
      <c r="AM20" s="29">
        <v>0</v>
      </c>
      <c r="AN20" s="31">
        <f t="shared" si="0"/>
        <v>20.266951414842499</v>
      </c>
    </row>
    <row r="21" spans="1:40" ht="26.25" customHeight="1" outlineLevel="1">
      <c r="A21" s="23" t="s">
        <v>62</v>
      </c>
      <c r="B21" s="24" t="s">
        <v>11</v>
      </c>
      <c r="C21" s="24" t="s">
        <v>3</v>
      </c>
      <c r="D21" s="24" t="s">
        <v>1</v>
      </c>
      <c r="E21" s="24" t="s">
        <v>1</v>
      </c>
      <c r="F21" s="24"/>
      <c r="G21" s="24"/>
      <c r="H21" s="24"/>
      <c r="I21" s="24"/>
      <c r="J21" s="24"/>
      <c r="K21" s="24"/>
      <c r="L21" s="22">
        <v>0</v>
      </c>
      <c r="M21" s="38">
        <v>906.5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9">
        <v>0</v>
      </c>
      <c r="AD21" s="40">
        <v>188</v>
      </c>
      <c r="AE21" s="16">
        <v>0</v>
      </c>
      <c r="AF21" s="16">
        <v>0</v>
      </c>
      <c r="AG21" s="16">
        <v>187.9546</v>
      </c>
      <c r="AH21" s="16">
        <v>-187.9546</v>
      </c>
      <c r="AI21" s="16">
        <v>0</v>
      </c>
      <c r="AJ21" s="17">
        <v>0.20734098179812466</v>
      </c>
      <c r="AK21" s="16">
        <v>0</v>
      </c>
      <c r="AL21" s="17">
        <v>0</v>
      </c>
      <c r="AM21" s="16">
        <v>0</v>
      </c>
      <c r="AN21" s="21">
        <f t="shared" si="0"/>
        <v>20.739106453392168</v>
      </c>
    </row>
    <row r="22" spans="1:40" ht="25.5" outlineLevel="1">
      <c r="A22" s="23" t="s">
        <v>63</v>
      </c>
      <c r="B22" s="24" t="s">
        <v>12</v>
      </c>
      <c r="C22" s="24" t="s">
        <v>3</v>
      </c>
      <c r="D22" s="24" t="s">
        <v>1</v>
      </c>
      <c r="E22" s="24" t="s">
        <v>1</v>
      </c>
      <c r="F22" s="24"/>
      <c r="G22" s="24"/>
      <c r="H22" s="24"/>
      <c r="I22" s="24"/>
      <c r="J22" s="24"/>
      <c r="K22" s="24"/>
      <c r="L22" s="22">
        <v>0</v>
      </c>
      <c r="M22" s="38">
        <v>30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9">
        <v>0</v>
      </c>
      <c r="AD22" s="40">
        <v>1.8</v>
      </c>
      <c r="AE22" s="16">
        <v>0</v>
      </c>
      <c r="AF22" s="16">
        <v>0</v>
      </c>
      <c r="AG22" s="16">
        <v>1.7505999999999999</v>
      </c>
      <c r="AH22" s="16">
        <v>-1.7505999999999999</v>
      </c>
      <c r="AI22" s="16">
        <v>0</v>
      </c>
      <c r="AJ22" s="17">
        <v>5.8353333333333333E-2</v>
      </c>
      <c r="AK22" s="16">
        <v>0</v>
      </c>
      <c r="AL22" s="17">
        <v>0</v>
      </c>
      <c r="AM22" s="16">
        <v>0</v>
      </c>
      <c r="AN22" s="21">
        <f t="shared" si="0"/>
        <v>6.0000000000000009</v>
      </c>
    </row>
    <row r="23" spans="1:40">
      <c r="A23" s="32" t="s">
        <v>64</v>
      </c>
      <c r="B23" s="33" t="s">
        <v>13</v>
      </c>
      <c r="C23" s="33" t="s">
        <v>3</v>
      </c>
      <c r="D23" s="33" t="s">
        <v>1</v>
      </c>
      <c r="E23" s="33" t="s">
        <v>1</v>
      </c>
      <c r="F23" s="33"/>
      <c r="G23" s="33"/>
      <c r="H23" s="33"/>
      <c r="I23" s="33"/>
      <c r="J23" s="33"/>
      <c r="K23" s="33"/>
      <c r="L23" s="28">
        <v>0</v>
      </c>
      <c r="M23" s="35">
        <f>M24+M25+M26+M27+M28</f>
        <v>95694.6</v>
      </c>
      <c r="N23" s="35">
        <v>0</v>
      </c>
      <c r="O23" s="35">
        <v>0</v>
      </c>
      <c r="P23" s="35">
        <v>0</v>
      </c>
      <c r="Q23" s="35">
        <v>0</v>
      </c>
      <c r="R23" s="35">
        <v>0</v>
      </c>
      <c r="S23" s="35">
        <v>0</v>
      </c>
      <c r="T23" s="35">
        <v>0</v>
      </c>
      <c r="U23" s="35">
        <v>0</v>
      </c>
      <c r="V23" s="35">
        <v>0</v>
      </c>
      <c r="W23" s="35">
        <v>0</v>
      </c>
      <c r="X23" s="35">
        <v>0</v>
      </c>
      <c r="Y23" s="35">
        <v>0</v>
      </c>
      <c r="Z23" s="35">
        <v>0</v>
      </c>
      <c r="AA23" s="35">
        <v>0</v>
      </c>
      <c r="AB23" s="35">
        <v>0</v>
      </c>
      <c r="AC23" s="36">
        <v>0</v>
      </c>
      <c r="AD23" s="35">
        <f>AD24+AD25+AD26+AD27+AD28</f>
        <v>9107.2000000000007</v>
      </c>
      <c r="AE23" s="29">
        <v>0</v>
      </c>
      <c r="AF23" s="29">
        <v>0</v>
      </c>
      <c r="AG23" s="29">
        <v>9107.2286000000004</v>
      </c>
      <c r="AH23" s="29">
        <v>-9107.2286000000004</v>
      </c>
      <c r="AI23" s="29">
        <v>0</v>
      </c>
      <c r="AJ23" s="30">
        <v>9.5169902477427418E-2</v>
      </c>
      <c r="AK23" s="29">
        <v>0</v>
      </c>
      <c r="AL23" s="30">
        <v>0</v>
      </c>
      <c r="AM23" s="29">
        <v>0</v>
      </c>
      <c r="AN23" s="31">
        <f t="shared" si="0"/>
        <v>9.5169424398032909</v>
      </c>
    </row>
    <row r="24" spans="1:40" outlineLevel="1">
      <c r="A24" s="23" t="s">
        <v>65</v>
      </c>
      <c r="B24" s="24" t="s">
        <v>14</v>
      </c>
      <c r="C24" s="24" t="s">
        <v>3</v>
      </c>
      <c r="D24" s="24" t="s">
        <v>1</v>
      </c>
      <c r="E24" s="24" t="s">
        <v>1</v>
      </c>
      <c r="F24" s="24"/>
      <c r="G24" s="24"/>
      <c r="H24" s="24"/>
      <c r="I24" s="24"/>
      <c r="J24" s="24"/>
      <c r="K24" s="24"/>
      <c r="L24" s="22">
        <v>0</v>
      </c>
      <c r="M24" s="38">
        <v>100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9">
        <v>0</v>
      </c>
      <c r="AD24" s="40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7">
        <v>0</v>
      </c>
      <c r="AK24" s="16">
        <v>0</v>
      </c>
      <c r="AL24" s="17">
        <v>0</v>
      </c>
      <c r="AM24" s="16">
        <v>0</v>
      </c>
      <c r="AN24" s="21">
        <f t="shared" si="0"/>
        <v>0</v>
      </c>
    </row>
    <row r="25" spans="1:40" outlineLevel="1">
      <c r="A25" s="23" t="s">
        <v>66</v>
      </c>
      <c r="B25" s="24" t="s">
        <v>15</v>
      </c>
      <c r="C25" s="24" t="s">
        <v>3</v>
      </c>
      <c r="D25" s="24" t="s">
        <v>1</v>
      </c>
      <c r="E25" s="24" t="s">
        <v>1</v>
      </c>
      <c r="F25" s="24"/>
      <c r="G25" s="24"/>
      <c r="H25" s="24"/>
      <c r="I25" s="24"/>
      <c r="J25" s="24"/>
      <c r="K25" s="24"/>
      <c r="L25" s="22">
        <v>0</v>
      </c>
      <c r="M25" s="38">
        <v>214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9">
        <v>0</v>
      </c>
      <c r="AD25" s="40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7">
        <v>0</v>
      </c>
      <c r="AK25" s="16">
        <v>0</v>
      </c>
      <c r="AL25" s="17">
        <v>0</v>
      </c>
      <c r="AM25" s="16">
        <v>0</v>
      </c>
      <c r="AN25" s="21">
        <f t="shared" si="0"/>
        <v>0</v>
      </c>
    </row>
    <row r="26" spans="1:40" outlineLevel="1">
      <c r="A26" s="23" t="s">
        <v>67</v>
      </c>
      <c r="B26" s="24" t="s">
        <v>16</v>
      </c>
      <c r="C26" s="24" t="s">
        <v>3</v>
      </c>
      <c r="D26" s="24" t="s">
        <v>1</v>
      </c>
      <c r="E26" s="24" t="s">
        <v>1</v>
      </c>
      <c r="F26" s="24"/>
      <c r="G26" s="24"/>
      <c r="H26" s="24"/>
      <c r="I26" s="24"/>
      <c r="J26" s="24"/>
      <c r="K26" s="24"/>
      <c r="L26" s="22">
        <v>0</v>
      </c>
      <c r="M26" s="38">
        <v>27694.5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9">
        <v>0</v>
      </c>
      <c r="AD26" s="40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7">
        <v>0</v>
      </c>
      <c r="AK26" s="16">
        <v>0</v>
      </c>
      <c r="AL26" s="17">
        <v>0</v>
      </c>
      <c r="AM26" s="16">
        <v>0</v>
      </c>
      <c r="AN26" s="21">
        <f t="shared" si="0"/>
        <v>0</v>
      </c>
    </row>
    <row r="27" spans="1:40" outlineLevel="1">
      <c r="A27" s="23" t="s">
        <v>68</v>
      </c>
      <c r="B27" s="24" t="s">
        <v>17</v>
      </c>
      <c r="C27" s="24" t="s">
        <v>3</v>
      </c>
      <c r="D27" s="24" t="s">
        <v>1</v>
      </c>
      <c r="E27" s="24" t="s">
        <v>1</v>
      </c>
      <c r="F27" s="24"/>
      <c r="G27" s="24"/>
      <c r="H27" s="24"/>
      <c r="I27" s="24"/>
      <c r="J27" s="24"/>
      <c r="K27" s="24"/>
      <c r="L27" s="22">
        <v>0</v>
      </c>
      <c r="M27" s="38">
        <v>67126.100000000006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9">
        <v>0</v>
      </c>
      <c r="AD27" s="40">
        <v>9104.1</v>
      </c>
      <c r="AE27" s="16">
        <v>0</v>
      </c>
      <c r="AF27" s="16">
        <v>0</v>
      </c>
      <c r="AG27" s="16">
        <v>9104.1136999999999</v>
      </c>
      <c r="AH27" s="16">
        <v>-9104.1136999999999</v>
      </c>
      <c r="AI27" s="16">
        <v>0</v>
      </c>
      <c r="AJ27" s="17">
        <v>0.13562739590199255</v>
      </c>
      <c r="AK27" s="16">
        <v>0</v>
      </c>
      <c r="AL27" s="17">
        <v>0</v>
      </c>
      <c r="AM27" s="16">
        <v>0</v>
      </c>
      <c r="AN27" s="21">
        <f t="shared" si="0"/>
        <v>13.562682771678974</v>
      </c>
    </row>
    <row r="28" spans="1:40" outlineLevel="1">
      <c r="A28" s="23" t="s">
        <v>69</v>
      </c>
      <c r="B28" s="24" t="s">
        <v>18</v>
      </c>
      <c r="C28" s="24" t="s">
        <v>3</v>
      </c>
      <c r="D28" s="24" t="s">
        <v>1</v>
      </c>
      <c r="E28" s="24" t="s">
        <v>1</v>
      </c>
      <c r="F28" s="24"/>
      <c r="G28" s="24"/>
      <c r="H28" s="24"/>
      <c r="I28" s="24"/>
      <c r="J28" s="24"/>
      <c r="K28" s="24"/>
      <c r="L28" s="22">
        <v>0</v>
      </c>
      <c r="M28" s="38">
        <v>560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9">
        <v>0</v>
      </c>
      <c r="AD28" s="40">
        <v>3.1</v>
      </c>
      <c r="AE28" s="16">
        <v>0</v>
      </c>
      <c r="AF28" s="16">
        <v>0</v>
      </c>
      <c r="AG28" s="16">
        <v>3.1149</v>
      </c>
      <c r="AH28" s="16">
        <v>-3.1149</v>
      </c>
      <c r="AI28" s="16">
        <v>0</v>
      </c>
      <c r="AJ28" s="17">
        <v>5.5623214285714286E-3</v>
      </c>
      <c r="AK28" s="16">
        <v>0</v>
      </c>
      <c r="AL28" s="17">
        <v>0</v>
      </c>
      <c r="AM28" s="16">
        <v>0</v>
      </c>
      <c r="AN28" s="21">
        <f t="shared" si="0"/>
        <v>0.5535714285714286</v>
      </c>
    </row>
    <row r="29" spans="1:40">
      <c r="A29" s="32" t="s">
        <v>70</v>
      </c>
      <c r="B29" s="33" t="s">
        <v>19</v>
      </c>
      <c r="C29" s="33" t="s">
        <v>3</v>
      </c>
      <c r="D29" s="33" t="s">
        <v>1</v>
      </c>
      <c r="E29" s="33" t="s">
        <v>1</v>
      </c>
      <c r="F29" s="33"/>
      <c r="G29" s="33"/>
      <c r="H29" s="33"/>
      <c r="I29" s="33"/>
      <c r="J29" s="33"/>
      <c r="K29" s="33"/>
      <c r="L29" s="28">
        <v>0</v>
      </c>
      <c r="M29" s="35">
        <f>M30+M31+M32</f>
        <v>33069</v>
      </c>
      <c r="N29" s="35">
        <v>0</v>
      </c>
      <c r="O29" s="35">
        <v>0</v>
      </c>
      <c r="P29" s="35">
        <v>0</v>
      </c>
      <c r="Q29" s="35">
        <v>0</v>
      </c>
      <c r="R29" s="35">
        <v>0</v>
      </c>
      <c r="S29" s="35">
        <v>0</v>
      </c>
      <c r="T29" s="35">
        <v>0</v>
      </c>
      <c r="U29" s="35">
        <v>0</v>
      </c>
      <c r="V29" s="35">
        <v>0</v>
      </c>
      <c r="W29" s="35">
        <v>0</v>
      </c>
      <c r="X29" s="35">
        <v>0</v>
      </c>
      <c r="Y29" s="35">
        <v>0</v>
      </c>
      <c r="Z29" s="35">
        <v>0</v>
      </c>
      <c r="AA29" s="35">
        <v>0</v>
      </c>
      <c r="AB29" s="35">
        <v>0</v>
      </c>
      <c r="AC29" s="36">
        <v>0</v>
      </c>
      <c r="AD29" s="35">
        <f>AD30+AD31+AD32</f>
        <v>8997.4</v>
      </c>
      <c r="AE29" s="29">
        <v>0</v>
      </c>
      <c r="AF29" s="29">
        <v>0</v>
      </c>
      <c r="AG29" s="29">
        <v>8997.4361000000008</v>
      </c>
      <c r="AH29" s="29">
        <v>-8997.4361000000008</v>
      </c>
      <c r="AI29" s="29">
        <v>0</v>
      </c>
      <c r="AJ29" s="30">
        <v>0.27208013732156688</v>
      </c>
      <c r="AK29" s="29">
        <v>0</v>
      </c>
      <c r="AL29" s="30">
        <v>0</v>
      </c>
      <c r="AM29" s="29">
        <v>0</v>
      </c>
      <c r="AN29" s="31">
        <f t="shared" si="0"/>
        <v>27.207959115788199</v>
      </c>
    </row>
    <row r="30" spans="1:40" outlineLevel="1">
      <c r="A30" s="23" t="s">
        <v>71</v>
      </c>
      <c r="B30" s="24" t="s">
        <v>20</v>
      </c>
      <c r="C30" s="24" t="s">
        <v>3</v>
      </c>
      <c r="D30" s="24" t="s">
        <v>1</v>
      </c>
      <c r="E30" s="24" t="s">
        <v>1</v>
      </c>
      <c r="F30" s="24"/>
      <c r="G30" s="24"/>
      <c r="H30" s="24"/>
      <c r="I30" s="24"/>
      <c r="J30" s="24"/>
      <c r="K30" s="24"/>
      <c r="L30" s="22">
        <v>0</v>
      </c>
      <c r="M30" s="38">
        <v>205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9">
        <v>0</v>
      </c>
      <c r="AD30" s="40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7">
        <v>0</v>
      </c>
      <c r="AK30" s="16">
        <v>0</v>
      </c>
      <c r="AL30" s="17">
        <v>0</v>
      </c>
      <c r="AM30" s="16">
        <v>0</v>
      </c>
      <c r="AN30" s="21">
        <f t="shared" si="0"/>
        <v>0</v>
      </c>
    </row>
    <row r="31" spans="1:40" outlineLevel="1">
      <c r="A31" s="23" t="s">
        <v>72</v>
      </c>
      <c r="B31" s="24" t="s">
        <v>21</v>
      </c>
      <c r="C31" s="24" t="s">
        <v>3</v>
      </c>
      <c r="D31" s="24" t="s">
        <v>1</v>
      </c>
      <c r="E31" s="24" t="s">
        <v>1</v>
      </c>
      <c r="F31" s="24"/>
      <c r="G31" s="24"/>
      <c r="H31" s="24"/>
      <c r="I31" s="24"/>
      <c r="J31" s="24"/>
      <c r="K31" s="24"/>
      <c r="L31" s="22">
        <v>0</v>
      </c>
      <c r="M31" s="38">
        <v>1011.5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9">
        <v>0</v>
      </c>
      <c r="AD31" s="40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7">
        <v>0</v>
      </c>
      <c r="AK31" s="16">
        <v>0</v>
      </c>
      <c r="AL31" s="17">
        <v>0</v>
      </c>
      <c r="AM31" s="16">
        <v>0</v>
      </c>
      <c r="AN31" s="21">
        <f t="shared" si="0"/>
        <v>0</v>
      </c>
    </row>
    <row r="32" spans="1:40" outlineLevel="1">
      <c r="A32" s="23" t="s">
        <v>73</v>
      </c>
      <c r="B32" s="24" t="s">
        <v>22</v>
      </c>
      <c r="C32" s="24" t="s">
        <v>3</v>
      </c>
      <c r="D32" s="24" t="s">
        <v>1</v>
      </c>
      <c r="E32" s="24" t="s">
        <v>1</v>
      </c>
      <c r="F32" s="24"/>
      <c r="G32" s="24"/>
      <c r="H32" s="24"/>
      <c r="I32" s="24"/>
      <c r="J32" s="24"/>
      <c r="K32" s="24"/>
      <c r="L32" s="22">
        <v>0</v>
      </c>
      <c r="M32" s="38">
        <v>31852.5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9">
        <v>0</v>
      </c>
      <c r="AD32" s="40">
        <v>8997.4</v>
      </c>
      <c r="AE32" s="16">
        <v>0</v>
      </c>
      <c r="AF32" s="16">
        <v>0</v>
      </c>
      <c r="AG32" s="16">
        <v>8997.4361000000008</v>
      </c>
      <c r="AH32" s="16">
        <v>-8997.4361000000008</v>
      </c>
      <c r="AI32" s="16">
        <v>0</v>
      </c>
      <c r="AJ32" s="17">
        <v>0.28247130907000106</v>
      </c>
      <c r="AK32" s="16">
        <v>0</v>
      </c>
      <c r="AL32" s="17">
        <v>0</v>
      </c>
      <c r="AM32" s="16">
        <v>0</v>
      </c>
      <c r="AN32" s="21">
        <f t="shared" si="0"/>
        <v>28.247076367632051</v>
      </c>
    </row>
    <row r="33" spans="1:40">
      <c r="A33" s="32" t="s">
        <v>74</v>
      </c>
      <c r="B33" s="33" t="s">
        <v>23</v>
      </c>
      <c r="C33" s="33" t="s">
        <v>3</v>
      </c>
      <c r="D33" s="33" t="s">
        <v>1</v>
      </c>
      <c r="E33" s="33" t="s">
        <v>1</v>
      </c>
      <c r="F33" s="33"/>
      <c r="G33" s="33"/>
      <c r="H33" s="33"/>
      <c r="I33" s="33"/>
      <c r="J33" s="33"/>
      <c r="K33" s="33"/>
      <c r="L33" s="28">
        <v>0</v>
      </c>
      <c r="M33" s="35">
        <v>20</v>
      </c>
      <c r="N33" s="35">
        <v>0</v>
      </c>
      <c r="O33" s="35">
        <v>0</v>
      </c>
      <c r="P33" s="35">
        <v>0</v>
      </c>
      <c r="Q33" s="35">
        <v>0</v>
      </c>
      <c r="R33" s="35">
        <v>0</v>
      </c>
      <c r="S33" s="35">
        <v>0</v>
      </c>
      <c r="T33" s="35">
        <v>0</v>
      </c>
      <c r="U33" s="35">
        <v>0</v>
      </c>
      <c r="V33" s="35">
        <v>0</v>
      </c>
      <c r="W33" s="35">
        <v>0</v>
      </c>
      <c r="X33" s="35">
        <v>0</v>
      </c>
      <c r="Y33" s="35">
        <v>0</v>
      </c>
      <c r="Z33" s="35">
        <v>0</v>
      </c>
      <c r="AA33" s="35">
        <v>0</v>
      </c>
      <c r="AB33" s="35">
        <v>0</v>
      </c>
      <c r="AC33" s="36">
        <v>0</v>
      </c>
      <c r="AD33" s="37">
        <v>0</v>
      </c>
      <c r="AE33" s="29">
        <v>0</v>
      </c>
      <c r="AF33" s="29">
        <v>0</v>
      </c>
      <c r="AG33" s="29">
        <v>0</v>
      </c>
      <c r="AH33" s="29">
        <v>0</v>
      </c>
      <c r="AI33" s="29">
        <v>0</v>
      </c>
      <c r="AJ33" s="30">
        <v>0</v>
      </c>
      <c r="AK33" s="29">
        <v>0</v>
      </c>
      <c r="AL33" s="30">
        <v>0</v>
      </c>
      <c r="AM33" s="29">
        <v>0</v>
      </c>
      <c r="AN33" s="31">
        <f t="shared" si="0"/>
        <v>0</v>
      </c>
    </row>
    <row r="34" spans="1:40" ht="25.5" outlineLevel="1">
      <c r="A34" s="23" t="s">
        <v>75</v>
      </c>
      <c r="B34" s="24" t="s">
        <v>24</v>
      </c>
      <c r="C34" s="24" t="s">
        <v>3</v>
      </c>
      <c r="D34" s="24" t="s">
        <v>1</v>
      </c>
      <c r="E34" s="24" t="s">
        <v>1</v>
      </c>
      <c r="F34" s="24"/>
      <c r="G34" s="24"/>
      <c r="H34" s="24"/>
      <c r="I34" s="24"/>
      <c r="J34" s="24"/>
      <c r="K34" s="24"/>
      <c r="L34" s="22">
        <v>0</v>
      </c>
      <c r="M34" s="38">
        <v>20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9">
        <v>0</v>
      </c>
      <c r="AD34" s="40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7">
        <v>0</v>
      </c>
      <c r="AK34" s="16">
        <v>0</v>
      </c>
      <c r="AL34" s="17">
        <v>0</v>
      </c>
      <c r="AM34" s="16">
        <v>0</v>
      </c>
      <c r="AN34" s="21">
        <f t="shared" si="0"/>
        <v>0</v>
      </c>
    </row>
    <row r="35" spans="1:40">
      <c r="A35" s="32" t="s">
        <v>76</v>
      </c>
      <c r="B35" s="33" t="s">
        <v>25</v>
      </c>
      <c r="C35" s="33" t="s">
        <v>3</v>
      </c>
      <c r="D35" s="33" t="s">
        <v>1</v>
      </c>
      <c r="E35" s="33" t="s">
        <v>1</v>
      </c>
      <c r="F35" s="33"/>
      <c r="G35" s="33"/>
      <c r="H35" s="33"/>
      <c r="I35" s="33"/>
      <c r="J35" s="33"/>
      <c r="K35" s="33"/>
      <c r="L35" s="28">
        <v>0</v>
      </c>
      <c r="M35" s="35">
        <f>M36+M37+M38+M39+M40+M41</f>
        <v>342242.10000000003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6">
        <v>0</v>
      </c>
      <c r="AD35" s="35">
        <f>AD36+AD37+AD38+AD39+AD40+AD41</f>
        <v>81827.699999999983</v>
      </c>
      <c r="AE35" s="29">
        <v>0</v>
      </c>
      <c r="AF35" s="29">
        <v>0</v>
      </c>
      <c r="AG35" s="29">
        <v>81827.675300000003</v>
      </c>
      <c r="AH35" s="29">
        <v>-81827.675300000003</v>
      </c>
      <c r="AI35" s="29">
        <v>0</v>
      </c>
      <c r="AJ35" s="30">
        <v>0.23909298252129685</v>
      </c>
      <c r="AK35" s="29">
        <v>0</v>
      </c>
      <c r="AL35" s="30">
        <v>0</v>
      </c>
      <c r="AM35" s="29">
        <v>0</v>
      </c>
      <c r="AN35" s="31">
        <f t="shared" si="0"/>
        <v>23.909302800561349</v>
      </c>
    </row>
    <row r="36" spans="1:40" outlineLevel="1">
      <c r="A36" s="23" t="s">
        <v>77</v>
      </c>
      <c r="B36" s="24" t="s">
        <v>26</v>
      </c>
      <c r="C36" s="24" t="s">
        <v>3</v>
      </c>
      <c r="D36" s="24" t="s">
        <v>1</v>
      </c>
      <c r="E36" s="24" t="s">
        <v>1</v>
      </c>
      <c r="F36" s="24"/>
      <c r="G36" s="24"/>
      <c r="H36" s="24"/>
      <c r="I36" s="24"/>
      <c r="J36" s="24"/>
      <c r="K36" s="24"/>
      <c r="L36" s="22">
        <v>0</v>
      </c>
      <c r="M36" s="38">
        <v>169700.9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9">
        <v>0</v>
      </c>
      <c r="AD36" s="40">
        <v>35741.1</v>
      </c>
      <c r="AE36" s="16">
        <v>0</v>
      </c>
      <c r="AF36" s="16">
        <v>0</v>
      </c>
      <c r="AG36" s="16">
        <v>35741.120000000003</v>
      </c>
      <c r="AH36" s="16">
        <v>-35741.120000000003</v>
      </c>
      <c r="AI36" s="16">
        <v>0</v>
      </c>
      <c r="AJ36" s="17">
        <v>0.21061247259080063</v>
      </c>
      <c r="AK36" s="16">
        <v>0</v>
      </c>
      <c r="AL36" s="17">
        <v>0</v>
      </c>
      <c r="AM36" s="16">
        <v>0</v>
      </c>
      <c r="AN36" s="21">
        <f t="shared" si="0"/>
        <v>21.061231849683768</v>
      </c>
    </row>
    <row r="37" spans="1:40" outlineLevel="1">
      <c r="A37" s="23" t="s">
        <v>78</v>
      </c>
      <c r="B37" s="24" t="s">
        <v>27</v>
      </c>
      <c r="C37" s="24" t="s">
        <v>3</v>
      </c>
      <c r="D37" s="24" t="s">
        <v>1</v>
      </c>
      <c r="E37" s="24" t="s">
        <v>1</v>
      </c>
      <c r="F37" s="24"/>
      <c r="G37" s="24"/>
      <c r="H37" s="24"/>
      <c r="I37" s="24"/>
      <c r="J37" s="24"/>
      <c r="K37" s="24"/>
      <c r="L37" s="22">
        <v>0</v>
      </c>
      <c r="M37" s="38">
        <v>102968.5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9">
        <v>0</v>
      </c>
      <c r="AD37" s="40">
        <v>26329.1</v>
      </c>
      <c r="AE37" s="16">
        <v>0</v>
      </c>
      <c r="AF37" s="16">
        <v>0</v>
      </c>
      <c r="AG37" s="16">
        <v>26329.123100000001</v>
      </c>
      <c r="AH37" s="16">
        <v>-26329.123100000001</v>
      </c>
      <c r="AI37" s="16">
        <v>0</v>
      </c>
      <c r="AJ37" s="17">
        <v>0.25570082861287535</v>
      </c>
      <c r="AK37" s="16">
        <v>0</v>
      </c>
      <c r="AL37" s="17">
        <v>0</v>
      </c>
      <c r="AM37" s="16">
        <v>0</v>
      </c>
      <c r="AN37" s="21">
        <f t="shared" si="0"/>
        <v>25.570052977366863</v>
      </c>
    </row>
    <row r="38" spans="1:40" outlineLevel="1">
      <c r="A38" s="23" t="s">
        <v>79</v>
      </c>
      <c r="B38" s="24" t="s">
        <v>28</v>
      </c>
      <c r="C38" s="24" t="s">
        <v>3</v>
      </c>
      <c r="D38" s="24" t="s">
        <v>1</v>
      </c>
      <c r="E38" s="24" t="s">
        <v>1</v>
      </c>
      <c r="F38" s="24"/>
      <c r="G38" s="24"/>
      <c r="H38" s="24"/>
      <c r="I38" s="24"/>
      <c r="J38" s="24"/>
      <c r="K38" s="24"/>
      <c r="L38" s="22">
        <v>0</v>
      </c>
      <c r="M38" s="38">
        <v>55019.7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9">
        <v>0</v>
      </c>
      <c r="AD38" s="40">
        <v>16298.9</v>
      </c>
      <c r="AE38" s="16">
        <v>0</v>
      </c>
      <c r="AF38" s="16">
        <v>0</v>
      </c>
      <c r="AG38" s="16">
        <v>16298.888199999999</v>
      </c>
      <c r="AH38" s="16">
        <v>-16298.888199999999</v>
      </c>
      <c r="AI38" s="16">
        <v>0</v>
      </c>
      <c r="AJ38" s="17">
        <v>0.29623747114009458</v>
      </c>
      <c r="AK38" s="16">
        <v>0</v>
      </c>
      <c r="AL38" s="17">
        <v>0</v>
      </c>
      <c r="AM38" s="16">
        <v>0</v>
      </c>
      <c r="AN38" s="21">
        <f t="shared" si="0"/>
        <v>29.623752946671829</v>
      </c>
    </row>
    <row r="39" spans="1:40" ht="25.5" outlineLevel="1">
      <c r="A39" s="23" t="s">
        <v>80</v>
      </c>
      <c r="B39" s="24" t="s">
        <v>29</v>
      </c>
      <c r="C39" s="24" t="s">
        <v>3</v>
      </c>
      <c r="D39" s="24" t="s">
        <v>1</v>
      </c>
      <c r="E39" s="24" t="s">
        <v>1</v>
      </c>
      <c r="F39" s="24"/>
      <c r="G39" s="24"/>
      <c r="H39" s="24"/>
      <c r="I39" s="24"/>
      <c r="J39" s="24"/>
      <c r="K39" s="24"/>
      <c r="L39" s="22">
        <v>0</v>
      </c>
      <c r="M39" s="38">
        <v>50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9">
        <v>0</v>
      </c>
      <c r="AD39" s="40">
        <v>25</v>
      </c>
      <c r="AE39" s="16">
        <v>0</v>
      </c>
      <c r="AF39" s="16">
        <v>0</v>
      </c>
      <c r="AG39" s="16">
        <v>25</v>
      </c>
      <c r="AH39" s="16">
        <v>-25</v>
      </c>
      <c r="AI39" s="16">
        <v>0</v>
      </c>
      <c r="AJ39" s="17">
        <v>0.5</v>
      </c>
      <c r="AK39" s="16">
        <v>0</v>
      </c>
      <c r="AL39" s="17">
        <v>0</v>
      </c>
      <c r="AM39" s="16">
        <v>0</v>
      </c>
      <c r="AN39" s="21">
        <f t="shared" si="0"/>
        <v>50</v>
      </c>
    </row>
    <row r="40" spans="1:40" outlineLevel="1">
      <c r="A40" s="23" t="s">
        <v>81</v>
      </c>
      <c r="B40" s="24" t="s">
        <v>30</v>
      </c>
      <c r="C40" s="24" t="s">
        <v>3</v>
      </c>
      <c r="D40" s="24" t="s">
        <v>1</v>
      </c>
      <c r="E40" s="24" t="s">
        <v>1</v>
      </c>
      <c r="F40" s="24"/>
      <c r="G40" s="24"/>
      <c r="H40" s="24"/>
      <c r="I40" s="24"/>
      <c r="J40" s="24"/>
      <c r="K40" s="24"/>
      <c r="L40" s="22">
        <v>0</v>
      </c>
      <c r="M40" s="38">
        <v>1186.4000000000001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9">
        <v>0</v>
      </c>
      <c r="AD40" s="40">
        <v>24.4</v>
      </c>
      <c r="AE40" s="16">
        <v>0</v>
      </c>
      <c r="AF40" s="16">
        <v>0</v>
      </c>
      <c r="AG40" s="16">
        <v>24.390499999999999</v>
      </c>
      <c r="AH40" s="16">
        <v>-24.390499999999999</v>
      </c>
      <c r="AI40" s="16">
        <v>0</v>
      </c>
      <c r="AJ40" s="17">
        <v>2.0557545619284419E-2</v>
      </c>
      <c r="AK40" s="16">
        <v>0</v>
      </c>
      <c r="AL40" s="17">
        <v>0</v>
      </c>
      <c r="AM40" s="16">
        <v>0</v>
      </c>
      <c r="AN40" s="21">
        <f t="shared" si="0"/>
        <v>2.0566419420094397</v>
      </c>
    </row>
    <row r="41" spans="1:40" outlineLevel="1">
      <c r="A41" s="23" t="s">
        <v>82</v>
      </c>
      <c r="B41" s="24" t="s">
        <v>31</v>
      </c>
      <c r="C41" s="24" t="s">
        <v>3</v>
      </c>
      <c r="D41" s="24" t="s">
        <v>1</v>
      </c>
      <c r="E41" s="24" t="s">
        <v>1</v>
      </c>
      <c r="F41" s="24"/>
      <c r="G41" s="24"/>
      <c r="H41" s="24"/>
      <c r="I41" s="24"/>
      <c r="J41" s="24"/>
      <c r="K41" s="24"/>
      <c r="L41" s="22">
        <v>0</v>
      </c>
      <c r="M41" s="38">
        <v>13316.6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38">
        <v>0</v>
      </c>
      <c r="Z41" s="38">
        <v>0</v>
      </c>
      <c r="AA41" s="38">
        <v>0</v>
      </c>
      <c r="AB41" s="38">
        <v>0</v>
      </c>
      <c r="AC41" s="39">
        <v>0</v>
      </c>
      <c r="AD41" s="40">
        <v>3409.2</v>
      </c>
      <c r="AE41" s="16">
        <v>0</v>
      </c>
      <c r="AF41" s="16">
        <v>0</v>
      </c>
      <c r="AG41" s="16">
        <v>3409.1534999999999</v>
      </c>
      <c r="AH41" s="16">
        <v>-3409.1534999999999</v>
      </c>
      <c r="AI41" s="16">
        <v>0</v>
      </c>
      <c r="AJ41" s="17">
        <v>0.25600780229187631</v>
      </c>
      <c r="AK41" s="16">
        <v>0</v>
      </c>
      <c r="AL41" s="17">
        <v>0</v>
      </c>
      <c r="AM41" s="16">
        <v>0</v>
      </c>
      <c r="AN41" s="21">
        <f t="shared" si="0"/>
        <v>25.601129417418861</v>
      </c>
    </row>
    <row r="42" spans="1:40">
      <c r="A42" s="32" t="s">
        <v>83</v>
      </c>
      <c r="B42" s="33" t="s">
        <v>32</v>
      </c>
      <c r="C42" s="33" t="s">
        <v>3</v>
      </c>
      <c r="D42" s="33" t="s">
        <v>1</v>
      </c>
      <c r="E42" s="33" t="s">
        <v>1</v>
      </c>
      <c r="F42" s="33"/>
      <c r="G42" s="33"/>
      <c r="H42" s="33"/>
      <c r="I42" s="33"/>
      <c r="J42" s="33"/>
      <c r="K42" s="33"/>
      <c r="L42" s="28">
        <v>0</v>
      </c>
      <c r="M42" s="35">
        <v>39445.699999999997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  <c r="T42" s="35">
        <v>0</v>
      </c>
      <c r="U42" s="35">
        <v>0</v>
      </c>
      <c r="V42" s="35">
        <v>0</v>
      </c>
      <c r="W42" s="35">
        <v>0</v>
      </c>
      <c r="X42" s="35">
        <v>0</v>
      </c>
      <c r="Y42" s="35">
        <v>0</v>
      </c>
      <c r="Z42" s="35">
        <v>0</v>
      </c>
      <c r="AA42" s="35">
        <v>0</v>
      </c>
      <c r="AB42" s="35">
        <v>0</v>
      </c>
      <c r="AC42" s="36">
        <v>0</v>
      </c>
      <c r="AD42" s="37">
        <v>11213.7</v>
      </c>
      <c r="AE42" s="29">
        <v>0</v>
      </c>
      <c r="AF42" s="29">
        <v>0</v>
      </c>
      <c r="AG42" s="29">
        <v>11213.7034</v>
      </c>
      <c r="AH42" s="29">
        <v>-11213.7034</v>
      </c>
      <c r="AI42" s="29">
        <v>0</v>
      </c>
      <c r="AJ42" s="30">
        <v>0.28428174927288724</v>
      </c>
      <c r="AK42" s="29">
        <v>0</v>
      </c>
      <c r="AL42" s="30">
        <v>0</v>
      </c>
      <c r="AM42" s="29">
        <v>0</v>
      </c>
      <c r="AN42" s="31">
        <f t="shared" si="0"/>
        <v>28.428193694116221</v>
      </c>
    </row>
    <row r="43" spans="1:40" outlineLevel="1">
      <c r="A43" s="23" t="s">
        <v>84</v>
      </c>
      <c r="B43" s="24" t="s">
        <v>33</v>
      </c>
      <c r="C43" s="24" t="s">
        <v>3</v>
      </c>
      <c r="D43" s="24" t="s">
        <v>1</v>
      </c>
      <c r="E43" s="24" t="s">
        <v>1</v>
      </c>
      <c r="F43" s="24"/>
      <c r="G43" s="24"/>
      <c r="H43" s="24"/>
      <c r="I43" s="24"/>
      <c r="J43" s="24"/>
      <c r="K43" s="24"/>
      <c r="L43" s="22">
        <v>0</v>
      </c>
      <c r="M43" s="38">
        <v>39445.699999999997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38">
        <v>0</v>
      </c>
      <c r="AA43" s="38">
        <v>0</v>
      </c>
      <c r="AB43" s="38">
        <v>0</v>
      </c>
      <c r="AC43" s="39">
        <v>0</v>
      </c>
      <c r="AD43" s="40">
        <v>11213.7</v>
      </c>
      <c r="AE43" s="16">
        <v>0</v>
      </c>
      <c r="AF43" s="16">
        <v>0</v>
      </c>
      <c r="AG43" s="16">
        <v>11213.7034</v>
      </c>
      <c r="AH43" s="16">
        <v>-11213.7034</v>
      </c>
      <c r="AI43" s="16">
        <v>0</v>
      </c>
      <c r="AJ43" s="17">
        <v>0.28428174927288724</v>
      </c>
      <c r="AK43" s="16">
        <v>0</v>
      </c>
      <c r="AL43" s="17">
        <v>0</v>
      </c>
      <c r="AM43" s="16">
        <v>0</v>
      </c>
      <c r="AN43" s="21">
        <f t="shared" si="0"/>
        <v>28.428193694116221</v>
      </c>
    </row>
    <row r="44" spans="1:40">
      <c r="A44" s="32" t="s">
        <v>85</v>
      </c>
      <c r="B44" s="33" t="s">
        <v>34</v>
      </c>
      <c r="C44" s="33" t="s">
        <v>3</v>
      </c>
      <c r="D44" s="33" t="s">
        <v>1</v>
      </c>
      <c r="E44" s="33" t="s">
        <v>1</v>
      </c>
      <c r="F44" s="33"/>
      <c r="G44" s="33"/>
      <c r="H44" s="33"/>
      <c r="I44" s="33"/>
      <c r="J44" s="33"/>
      <c r="K44" s="33"/>
      <c r="L44" s="28">
        <v>0</v>
      </c>
      <c r="M44" s="35">
        <f>M45+M46+M47</f>
        <v>34205.9</v>
      </c>
      <c r="N44" s="35">
        <v>0</v>
      </c>
      <c r="O44" s="35">
        <v>0</v>
      </c>
      <c r="P44" s="35">
        <v>0</v>
      </c>
      <c r="Q44" s="35">
        <v>0</v>
      </c>
      <c r="R44" s="35">
        <v>0</v>
      </c>
      <c r="S44" s="35">
        <v>0</v>
      </c>
      <c r="T44" s="35">
        <v>0</v>
      </c>
      <c r="U44" s="35">
        <v>0</v>
      </c>
      <c r="V44" s="35">
        <v>0</v>
      </c>
      <c r="W44" s="35">
        <v>0</v>
      </c>
      <c r="X44" s="35">
        <v>0</v>
      </c>
      <c r="Y44" s="35">
        <v>0</v>
      </c>
      <c r="Z44" s="35">
        <v>0</v>
      </c>
      <c r="AA44" s="35">
        <v>0</v>
      </c>
      <c r="AB44" s="35">
        <v>0</v>
      </c>
      <c r="AC44" s="36">
        <v>0</v>
      </c>
      <c r="AD44" s="35">
        <f>AD45+AD46+AD47</f>
        <v>12481.300000000001</v>
      </c>
      <c r="AE44" s="29">
        <v>0</v>
      </c>
      <c r="AF44" s="29">
        <v>0</v>
      </c>
      <c r="AG44" s="29">
        <v>12481.364100000001</v>
      </c>
      <c r="AH44" s="29">
        <v>-12481.364100000001</v>
      </c>
      <c r="AI44" s="29">
        <v>0</v>
      </c>
      <c r="AJ44" s="30">
        <v>0.36488970971135443</v>
      </c>
      <c r="AK44" s="29">
        <v>0</v>
      </c>
      <c r="AL44" s="30">
        <v>0</v>
      </c>
      <c r="AM44" s="29">
        <v>0</v>
      </c>
      <c r="AN44" s="31">
        <f t="shared" si="0"/>
        <v>36.488734399621123</v>
      </c>
    </row>
    <row r="45" spans="1:40" outlineLevel="1">
      <c r="A45" s="23" t="s">
        <v>86</v>
      </c>
      <c r="B45" s="24" t="s">
        <v>35</v>
      </c>
      <c r="C45" s="24" t="s">
        <v>3</v>
      </c>
      <c r="D45" s="24" t="s">
        <v>1</v>
      </c>
      <c r="E45" s="24" t="s">
        <v>1</v>
      </c>
      <c r="F45" s="24"/>
      <c r="G45" s="24"/>
      <c r="H45" s="24"/>
      <c r="I45" s="24"/>
      <c r="J45" s="24"/>
      <c r="K45" s="24"/>
      <c r="L45" s="22">
        <v>0</v>
      </c>
      <c r="M45" s="38">
        <v>1608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38">
        <v>0</v>
      </c>
      <c r="AC45" s="39">
        <v>0</v>
      </c>
      <c r="AD45" s="40">
        <v>398.2</v>
      </c>
      <c r="AE45" s="16">
        <v>0</v>
      </c>
      <c r="AF45" s="16">
        <v>0</v>
      </c>
      <c r="AG45" s="16">
        <v>398.22059999999999</v>
      </c>
      <c r="AH45" s="16">
        <v>-398.22059999999999</v>
      </c>
      <c r="AI45" s="16">
        <v>0</v>
      </c>
      <c r="AJ45" s="17">
        <v>0.24764962686567163</v>
      </c>
      <c r="AK45" s="16">
        <v>0</v>
      </c>
      <c r="AL45" s="17">
        <v>0</v>
      </c>
      <c r="AM45" s="16">
        <v>0</v>
      </c>
      <c r="AN45" s="21">
        <f t="shared" si="0"/>
        <v>24.763681592039799</v>
      </c>
    </row>
    <row r="46" spans="1:40" outlineLevel="1">
      <c r="A46" s="23" t="s">
        <v>87</v>
      </c>
      <c r="B46" s="24" t="s">
        <v>36</v>
      </c>
      <c r="C46" s="24" t="s">
        <v>3</v>
      </c>
      <c r="D46" s="24" t="s">
        <v>1</v>
      </c>
      <c r="E46" s="24" t="s">
        <v>1</v>
      </c>
      <c r="F46" s="24"/>
      <c r="G46" s="24"/>
      <c r="H46" s="24"/>
      <c r="I46" s="24"/>
      <c r="J46" s="24"/>
      <c r="K46" s="24"/>
      <c r="L46" s="22">
        <v>0</v>
      </c>
      <c r="M46" s="38">
        <v>4998.7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8">
        <v>0</v>
      </c>
      <c r="Y46" s="38">
        <v>0</v>
      </c>
      <c r="Z46" s="38">
        <v>0</v>
      </c>
      <c r="AA46" s="38">
        <v>0</v>
      </c>
      <c r="AB46" s="38">
        <v>0</v>
      </c>
      <c r="AC46" s="39">
        <v>0</v>
      </c>
      <c r="AD46" s="40">
        <v>0</v>
      </c>
      <c r="AE46" s="16">
        <v>0</v>
      </c>
      <c r="AF46" s="16">
        <v>0</v>
      </c>
      <c r="AG46" s="16">
        <v>0</v>
      </c>
      <c r="AH46" s="16">
        <v>0</v>
      </c>
      <c r="AI46" s="16">
        <v>0</v>
      </c>
      <c r="AJ46" s="17">
        <v>0</v>
      </c>
      <c r="AK46" s="16">
        <v>0</v>
      </c>
      <c r="AL46" s="17">
        <v>0</v>
      </c>
      <c r="AM46" s="16">
        <v>0</v>
      </c>
      <c r="AN46" s="21">
        <f t="shared" si="0"/>
        <v>0</v>
      </c>
    </row>
    <row r="47" spans="1:40" outlineLevel="1">
      <c r="A47" s="23" t="s">
        <v>88</v>
      </c>
      <c r="B47" s="24" t="s">
        <v>37</v>
      </c>
      <c r="C47" s="24" t="s">
        <v>3</v>
      </c>
      <c r="D47" s="24" t="s">
        <v>1</v>
      </c>
      <c r="E47" s="24" t="s">
        <v>1</v>
      </c>
      <c r="F47" s="24"/>
      <c r="G47" s="24"/>
      <c r="H47" s="24"/>
      <c r="I47" s="24"/>
      <c r="J47" s="24"/>
      <c r="K47" s="24"/>
      <c r="L47" s="22">
        <v>0</v>
      </c>
      <c r="M47" s="38">
        <v>27599.200000000001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0</v>
      </c>
      <c r="V47" s="38">
        <v>0</v>
      </c>
      <c r="W47" s="38">
        <v>0</v>
      </c>
      <c r="X47" s="38">
        <v>0</v>
      </c>
      <c r="Y47" s="38">
        <v>0</v>
      </c>
      <c r="Z47" s="38">
        <v>0</v>
      </c>
      <c r="AA47" s="38">
        <v>0</v>
      </c>
      <c r="AB47" s="38">
        <v>0</v>
      </c>
      <c r="AC47" s="39">
        <v>0</v>
      </c>
      <c r="AD47" s="40">
        <v>12083.1</v>
      </c>
      <c r="AE47" s="16">
        <v>0</v>
      </c>
      <c r="AF47" s="16">
        <v>0</v>
      </c>
      <c r="AG47" s="16">
        <v>12083.1435</v>
      </c>
      <c r="AH47" s="16">
        <v>-12083.1435</v>
      </c>
      <c r="AI47" s="16">
        <v>0</v>
      </c>
      <c r="AJ47" s="17">
        <v>0.43780774442737469</v>
      </c>
      <c r="AK47" s="16">
        <v>0</v>
      </c>
      <c r="AL47" s="17">
        <v>0</v>
      </c>
      <c r="AM47" s="16">
        <v>0</v>
      </c>
      <c r="AN47" s="21">
        <f t="shared" si="0"/>
        <v>43.780616829473317</v>
      </c>
    </row>
    <row r="48" spans="1:40">
      <c r="A48" s="32" t="s">
        <v>89</v>
      </c>
      <c r="B48" s="33" t="s">
        <v>38</v>
      </c>
      <c r="C48" s="33" t="s">
        <v>3</v>
      </c>
      <c r="D48" s="33" t="s">
        <v>1</v>
      </c>
      <c r="E48" s="33" t="s">
        <v>1</v>
      </c>
      <c r="F48" s="33"/>
      <c r="G48" s="33"/>
      <c r="H48" s="33"/>
      <c r="I48" s="33"/>
      <c r="J48" s="33"/>
      <c r="K48" s="33"/>
      <c r="L48" s="28">
        <v>0</v>
      </c>
      <c r="M48" s="35">
        <v>13573.326999999999</v>
      </c>
      <c r="N48" s="35">
        <v>0</v>
      </c>
      <c r="O48" s="35">
        <v>0</v>
      </c>
      <c r="P48" s="35">
        <v>0</v>
      </c>
      <c r="Q48" s="35">
        <v>0</v>
      </c>
      <c r="R48" s="35">
        <v>0</v>
      </c>
      <c r="S48" s="35">
        <v>0</v>
      </c>
      <c r="T48" s="35">
        <v>0</v>
      </c>
      <c r="U48" s="35">
        <v>0</v>
      </c>
      <c r="V48" s="35">
        <v>0</v>
      </c>
      <c r="W48" s="35">
        <v>0</v>
      </c>
      <c r="X48" s="35">
        <v>0</v>
      </c>
      <c r="Y48" s="35">
        <v>0</v>
      </c>
      <c r="Z48" s="35">
        <v>0</v>
      </c>
      <c r="AA48" s="35">
        <v>0</v>
      </c>
      <c r="AB48" s="35">
        <v>0</v>
      </c>
      <c r="AC48" s="36">
        <v>0</v>
      </c>
      <c r="AD48" s="37">
        <v>3173.2620000000002</v>
      </c>
      <c r="AE48" s="29">
        <v>0</v>
      </c>
      <c r="AF48" s="29">
        <v>0</v>
      </c>
      <c r="AG48" s="29">
        <v>3173.2620000000002</v>
      </c>
      <c r="AH48" s="29">
        <v>-3173.2620000000002</v>
      </c>
      <c r="AI48" s="29">
        <v>0</v>
      </c>
      <c r="AJ48" s="30">
        <v>0.23378660220887629</v>
      </c>
      <c r="AK48" s="29">
        <v>0</v>
      </c>
      <c r="AL48" s="30">
        <v>0</v>
      </c>
      <c r="AM48" s="29">
        <v>0</v>
      </c>
      <c r="AN48" s="31">
        <f t="shared" si="0"/>
        <v>23.378660220887628</v>
      </c>
    </row>
    <row r="49" spans="1:40" outlineLevel="1">
      <c r="A49" s="23" t="s">
        <v>90</v>
      </c>
      <c r="B49" s="24" t="s">
        <v>39</v>
      </c>
      <c r="C49" s="24" t="s">
        <v>3</v>
      </c>
      <c r="D49" s="24" t="s">
        <v>1</v>
      </c>
      <c r="E49" s="24" t="s">
        <v>1</v>
      </c>
      <c r="F49" s="24"/>
      <c r="G49" s="24"/>
      <c r="H49" s="24"/>
      <c r="I49" s="24"/>
      <c r="J49" s="24"/>
      <c r="K49" s="24"/>
      <c r="L49" s="22">
        <v>0</v>
      </c>
      <c r="M49" s="38">
        <v>6568.7269999999999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9">
        <v>0</v>
      </c>
      <c r="AD49" s="40">
        <v>962.17100000000005</v>
      </c>
      <c r="AE49" s="16">
        <v>0</v>
      </c>
      <c r="AF49" s="16">
        <v>0</v>
      </c>
      <c r="AG49" s="16">
        <v>962.17100000000005</v>
      </c>
      <c r="AH49" s="16">
        <v>-962.17100000000005</v>
      </c>
      <c r="AI49" s="16">
        <v>0</v>
      </c>
      <c r="AJ49" s="17">
        <v>0.14647754427912746</v>
      </c>
      <c r="AK49" s="16">
        <v>0</v>
      </c>
      <c r="AL49" s="17">
        <v>0</v>
      </c>
      <c r="AM49" s="16">
        <v>0</v>
      </c>
      <c r="AN49" s="21">
        <f t="shared" si="0"/>
        <v>14.647754427912746</v>
      </c>
    </row>
    <row r="50" spans="1:40" outlineLevel="1">
      <c r="A50" s="23" t="s">
        <v>91</v>
      </c>
      <c r="B50" s="24" t="s">
        <v>40</v>
      </c>
      <c r="C50" s="24" t="s">
        <v>3</v>
      </c>
      <c r="D50" s="24" t="s">
        <v>1</v>
      </c>
      <c r="E50" s="24" t="s">
        <v>1</v>
      </c>
      <c r="F50" s="24"/>
      <c r="G50" s="24"/>
      <c r="H50" s="24"/>
      <c r="I50" s="24"/>
      <c r="J50" s="24"/>
      <c r="K50" s="24"/>
      <c r="L50" s="22">
        <v>0</v>
      </c>
      <c r="M50" s="38">
        <v>7004.6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0</v>
      </c>
      <c r="V50" s="38">
        <v>0</v>
      </c>
      <c r="W50" s="38">
        <v>0</v>
      </c>
      <c r="X50" s="38">
        <v>0</v>
      </c>
      <c r="Y50" s="38">
        <v>0</v>
      </c>
      <c r="Z50" s="38">
        <v>0</v>
      </c>
      <c r="AA50" s="38">
        <v>0</v>
      </c>
      <c r="AB50" s="38">
        <v>0</v>
      </c>
      <c r="AC50" s="39">
        <v>0</v>
      </c>
      <c r="AD50" s="40">
        <v>2211.0909999999999</v>
      </c>
      <c r="AE50" s="16">
        <v>0</v>
      </c>
      <c r="AF50" s="16">
        <v>0</v>
      </c>
      <c r="AG50" s="16">
        <v>2211.0909999999999</v>
      </c>
      <c r="AH50" s="16">
        <v>-2211.0909999999999</v>
      </c>
      <c r="AI50" s="16">
        <v>0</v>
      </c>
      <c r="AJ50" s="17">
        <v>0.31566270736373242</v>
      </c>
      <c r="AK50" s="16">
        <v>0</v>
      </c>
      <c r="AL50" s="17">
        <v>0</v>
      </c>
      <c r="AM50" s="16">
        <v>0</v>
      </c>
      <c r="AN50" s="21">
        <f t="shared" si="0"/>
        <v>31.566270736373237</v>
      </c>
    </row>
    <row r="51" spans="1:40" ht="25.5">
      <c r="A51" s="32" t="s">
        <v>92</v>
      </c>
      <c r="B51" s="33" t="s">
        <v>41</v>
      </c>
      <c r="C51" s="33" t="s">
        <v>3</v>
      </c>
      <c r="D51" s="33" t="s">
        <v>1</v>
      </c>
      <c r="E51" s="33" t="s">
        <v>1</v>
      </c>
      <c r="F51" s="33"/>
      <c r="G51" s="33"/>
      <c r="H51" s="33"/>
      <c r="I51" s="33"/>
      <c r="J51" s="33"/>
      <c r="K51" s="33"/>
      <c r="L51" s="28">
        <v>0</v>
      </c>
      <c r="M51" s="35">
        <v>16600</v>
      </c>
      <c r="N51" s="35">
        <v>0</v>
      </c>
      <c r="O51" s="35">
        <v>0</v>
      </c>
      <c r="P51" s="35">
        <v>0</v>
      </c>
      <c r="Q51" s="35">
        <v>0</v>
      </c>
      <c r="R51" s="35">
        <v>0</v>
      </c>
      <c r="S51" s="35">
        <v>0</v>
      </c>
      <c r="T51" s="35">
        <v>0</v>
      </c>
      <c r="U51" s="35">
        <v>0</v>
      </c>
      <c r="V51" s="35">
        <v>0</v>
      </c>
      <c r="W51" s="35">
        <v>0</v>
      </c>
      <c r="X51" s="35">
        <v>0</v>
      </c>
      <c r="Y51" s="35">
        <v>0</v>
      </c>
      <c r="Z51" s="35">
        <v>0</v>
      </c>
      <c r="AA51" s="35">
        <v>0</v>
      </c>
      <c r="AB51" s="35">
        <v>0</v>
      </c>
      <c r="AC51" s="36">
        <v>0</v>
      </c>
      <c r="AD51" s="37">
        <v>2876.4</v>
      </c>
      <c r="AE51" s="29">
        <v>0</v>
      </c>
      <c r="AF51" s="29">
        <v>0</v>
      </c>
      <c r="AG51" s="29">
        <v>2876.3926000000001</v>
      </c>
      <c r="AH51" s="29">
        <v>-2876.3926000000001</v>
      </c>
      <c r="AI51" s="29">
        <v>0</v>
      </c>
      <c r="AJ51" s="30">
        <v>0.1732766626506024</v>
      </c>
      <c r="AK51" s="29">
        <v>0</v>
      </c>
      <c r="AL51" s="30">
        <v>0</v>
      </c>
      <c r="AM51" s="29">
        <v>0</v>
      </c>
      <c r="AN51" s="31">
        <f t="shared" si="0"/>
        <v>17.327710843373495</v>
      </c>
    </row>
    <row r="52" spans="1:40" ht="15.75" customHeight="1" outlineLevel="1">
      <c r="A52" s="23" t="s">
        <v>93</v>
      </c>
      <c r="B52" s="24" t="s">
        <v>42</v>
      </c>
      <c r="C52" s="24" t="s">
        <v>3</v>
      </c>
      <c r="D52" s="24" t="s">
        <v>1</v>
      </c>
      <c r="E52" s="24" t="s">
        <v>1</v>
      </c>
      <c r="F52" s="24"/>
      <c r="G52" s="24"/>
      <c r="H52" s="24"/>
      <c r="I52" s="24"/>
      <c r="J52" s="24"/>
      <c r="K52" s="24"/>
      <c r="L52" s="22">
        <v>0</v>
      </c>
      <c r="M52" s="38">
        <v>16600</v>
      </c>
      <c r="N52" s="38">
        <v>0</v>
      </c>
      <c r="O52" s="38">
        <v>0</v>
      </c>
      <c r="P52" s="38">
        <v>0</v>
      </c>
      <c r="Q52" s="38">
        <v>0</v>
      </c>
      <c r="R52" s="38">
        <v>0</v>
      </c>
      <c r="S52" s="38">
        <v>0</v>
      </c>
      <c r="T52" s="38">
        <v>0</v>
      </c>
      <c r="U52" s="38">
        <v>0</v>
      </c>
      <c r="V52" s="38">
        <v>0</v>
      </c>
      <c r="W52" s="38">
        <v>0</v>
      </c>
      <c r="X52" s="38">
        <v>0</v>
      </c>
      <c r="Y52" s="38">
        <v>0</v>
      </c>
      <c r="Z52" s="38">
        <v>0</v>
      </c>
      <c r="AA52" s="38">
        <v>0</v>
      </c>
      <c r="AB52" s="38">
        <v>0</v>
      </c>
      <c r="AC52" s="39">
        <v>0</v>
      </c>
      <c r="AD52" s="40">
        <v>2876.4</v>
      </c>
      <c r="AE52" s="16">
        <v>0</v>
      </c>
      <c r="AF52" s="16">
        <v>0</v>
      </c>
      <c r="AG52" s="16">
        <v>2876.3926000000001</v>
      </c>
      <c r="AH52" s="16">
        <v>-2876.3926000000001</v>
      </c>
      <c r="AI52" s="16">
        <v>0</v>
      </c>
      <c r="AJ52" s="17">
        <v>0.1732766626506024</v>
      </c>
      <c r="AK52" s="16">
        <v>0</v>
      </c>
      <c r="AL52" s="17">
        <v>0</v>
      </c>
      <c r="AM52" s="16">
        <v>0</v>
      </c>
      <c r="AN52" s="21">
        <f t="shared" si="0"/>
        <v>17.327710843373495</v>
      </c>
    </row>
    <row r="53" spans="1:40" ht="12.75" customHeight="1">
      <c r="A53" s="74" t="s">
        <v>43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3">
        <v>0</v>
      </c>
      <c r="M53" s="41">
        <f>M51+M44+M42+M35+M33+M29+M23+M20+M13+M48</f>
        <v>628445.52700000012</v>
      </c>
      <c r="N53" s="41">
        <v>0</v>
      </c>
      <c r="O53" s="41">
        <v>0</v>
      </c>
      <c r="P53" s="41">
        <v>0</v>
      </c>
      <c r="Q53" s="41">
        <v>0</v>
      </c>
      <c r="R53" s="41">
        <v>0</v>
      </c>
      <c r="S53" s="41">
        <v>0</v>
      </c>
      <c r="T53" s="41">
        <v>0</v>
      </c>
      <c r="U53" s="41">
        <v>0</v>
      </c>
      <c r="V53" s="41">
        <v>0</v>
      </c>
      <c r="W53" s="41">
        <v>0</v>
      </c>
      <c r="X53" s="41">
        <v>0</v>
      </c>
      <c r="Y53" s="41">
        <v>0</v>
      </c>
      <c r="Z53" s="41">
        <v>0</v>
      </c>
      <c r="AA53" s="41">
        <v>0</v>
      </c>
      <c r="AB53" s="41">
        <v>0</v>
      </c>
      <c r="AC53" s="42">
        <v>0</v>
      </c>
      <c r="AD53" s="41">
        <f>AD51+AD44+AD42+AD35+AD33+AD29+AD23+AD20+AD13+AD48</f>
        <v>144456.56199999995</v>
      </c>
      <c r="AE53" s="18">
        <v>0</v>
      </c>
      <c r="AF53" s="18">
        <v>0</v>
      </c>
      <c r="AG53" s="18">
        <v>144456.55499999999</v>
      </c>
      <c r="AH53" s="18">
        <v>-144456.55499999999</v>
      </c>
      <c r="AI53" s="18">
        <v>0</v>
      </c>
      <c r="AJ53" s="19">
        <v>0.22986332636204326</v>
      </c>
      <c r="AK53" s="18">
        <v>0</v>
      </c>
      <c r="AL53" s="19">
        <v>0</v>
      </c>
      <c r="AM53" s="18">
        <v>0</v>
      </c>
      <c r="AN53" s="31">
        <f t="shared" si="0"/>
        <v>22.986329887586251</v>
      </c>
    </row>
    <row r="54" spans="1:40" ht="12.75" customHeight="1">
      <c r="A54" s="49" t="s">
        <v>94</v>
      </c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</row>
  </sheetData>
  <mergeCells count="45">
    <mergeCell ref="A53:K53"/>
    <mergeCell ref="O11:O12"/>
    <mergeCell ref="P11:P12"/>
    <mergeCell ref="Q11:Q12"/>
    <mergeCell ref="H11:H12"/>
    <mergeCell ref="M11:M12"/>
    <mergeCell ref="N11:N12"/>
    <mergeCell ref="A11:A12"/>
    <mergeCell ref="B11:B12"/>
    <mergeCell ref="C11:C12"/>
    <mergeCell ref="D11:D12"/>
    <mergeCell ref="E11:E12"/>
    <mergeCell ref="F11:F12"/>
    <mergeCell ref="A8:AN8"/>
    <mergeCell ref="Y11:Y12"/>
    <mergeCell ref="G11:G12"/>
    <mergeCell ref="U11:U12"/>
    <mergeCell ref="L11:L12"/>
    <mergeCell ref="AB11:AB12"/>
    <mergeCell ref="AD11:AD12"/>
    <mergeCell ref="AE11:AE12"/>
    <mergeCell ref="V11:V12"/>
    <mergeCell ref="Z11:Z12"/>
    <mergeCell ref="AA11:AA12"/>
    <mergeCell ref="B1:AD1"/>
    <mergeCell ref="B3:AD3"/>
    <mergeCell ref="B2:AN2"/>
    <mergeCell ref="A6:AN6"/>
    <mergeCell ref="A7:AN7"/>
    <mergeCell ref="R11:R12"/>
    <mergeCell ref="S11:S12"/>
    <mergeCell ref="T11:T12"/>
    <mergeCell ref="A54:AN54"/>
    <mergeCell ref="AH11:AH12"/>
    <mergeCell ref="AF11:AF12"/>
    <mergeCell ref="AI11:AI12"/>
    <mergeCell ref="AJ11:AJ12"/>
    <mergeCell ref="AK11:AK12"/>
    <mergeCell ref="AL11:AL12"/>
    <mergeCell ref="AN11:AN12"/>
    <mergeCell ref="AM11:AM12"/>
    <mergeCell ref="X11:X12"/>
    <mergeCell ref="I11:I12"/>
    <mergeCell ref="J11:J12"/>
    <mergeCell ref="K11:K12"/>
  </mergeCells>
  <phoneticPr fontId="0" type="noConversion"/>
  <pageMargins left="0.75" right="0.39370078740157483" top="0" bottom="0" header="0.15748031496062992" footer="0.15748031496062992"/>
  <pageSetup paperSize="9" scale="90" orientation="portrait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User2306</cp:lastModifiedBy>
  <cp:lastPrinted>2019-04-17T07:57:51Z</cp:lastPrinted>
  <dcterms:created xsi:type="dcterms:W3CDTF">2019-04-10T07:25:36Z</dcterms:created>
  <dcterms:modified xsi:type="dcterms:W3CDTF">2019-04-25T06:35:19Z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14_50_48)(6).xls</vt:lpwstr>
  </property>
  <property fmtid="{D5CDD505-2E9C-101B-9397-08002B2CF9AE}" pid="3" name="Название отчета">
    <vt:lpwstr>Вариант (новый от 31.03.2017 14_50_48)(6).xls</vt:lpwstr>
  </property>
  <property fmtid="{D5CDD505-2E9C-101B-9397-08002B2CF9AE}" pid="4" name="Версия клиента">
    <vt:lpwstr>19.1.14.4010</vt:lpwstr>
  </property>
  <property fmtid="{D5CDD505-2E9C-101B-9397-08002B2CF9AE}" pid="5" name="Версия базы">
    <vt:lpwstr>19.1.1625.443014682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</vt:lpwstr>
  </property>
  <property fmtid="{D5CDD505-2E9C-101B-9397-08002B2CF9AE}" pid="11" name="Локальная база">
    <vt:lpwstr>не используется</vt:lpwstr>
  </property>
</Properties>
</file>