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бюджета'!$A$8:$AI$91</definedName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Y58" i="2"/>
  <c r="Y65"/>
  <c r="Y68"/>
  <c r="Y74"/>
  <c r="Y79"/>
  <c r="Y84"/>
  <c r="Y57"/>
  <c r="Y48"/>
  <c r="Y47"/>
  <c r="Y43"/>
  <c r="Y42"/>
  <c r="Y31"/>
  <c r="Y38"/>
  <c r="Y26"/>
  <c r="Y11"/>
  <c r="Y14"/>
  <c r="Y18"/>
  <c r="Y23"/>
  <c r="Y10"/>
  <c r="Y90"/>
  <c r="L58"/>
  <c r="L65"/>
  <c r="L68"/>
  <c r="L74"/>
  <c r="L79"/>
  <c r="L84"/>
  <c r="L57"/>
  <c r="L47"/>
  <c r="L42"/>
  <c r="L31"/>
  <c r="L26"/>
  <c r="L10"/>
  <c r="L90"/>
  <c r="AI65"/>
  <c r="AI38"/>
  <c r="AI26"/>
  <c r="AI14"/>
  <c r="AI90"/>
  <c r="AI89"/>
  <c r="AI88"/>
  <c r="AI87"/>
  <c r="AI86"/>
  <c r="AI85"/>
  <c r="AI84"/>
  <c r="AI83"/>
  <c r="AI82"/>
  <c r="AI81"/>
  <c r="AI80"/>
  <c r="AI79"/>
  <c r="AI78"/>
  <c r="AI77"/>
  <c r="AI76"/>
  <c r="AI75"/>
  <c r="AI74"/>
  <c r="AI73"/>
  <c r="AI72"/>
  <c r="AI71"/>
  <c r="AI70"/>
  <c r="AI69"/>
  <c r="AI67"/>
  <c r="AI66"/>
  <c r="AI64"/>
  <c r="AI63"/>
  <c r="AI62"/>
  <c r="AI61"/>
  <c r="AI60"/>
  <c r="AI59"/>
  <c r="AI58"/>
  <c r="AI56"/>
  <c r="AI55"/>
  <c r="AI54"/>
  <c r="AI53"/>
  <c r="AI52"/>
  <c r="AI51"/>
  <c r="AI50"/>
  <c r="AI49"/>
  <c r="AI48"/>
  <c r="AI46"/>
  <c r="AI45"/>
  <c r="AI44"/>
  <c r="AI41"/>
  <c r="AI40"/>
  <c r="AI39"/>
  <c r="AI37"/>
  <c r="AI36"/>
  <c r="AI35"/>
  <c r="AI34"/>
  <c r="AI33"/>
  <c r="AI32"/>
  <c r="AI31"/>
  <c r="AI30"/>
  <c r="AI29"/>
  <c r="AI28"/>
  <c r="AI27"/>
  <c r="AI25"/>
  <c r="AI24"/>
  <c r="AI23"/>
  <c r="AI22"/>
  <c r="AI21"/>
  <c r="AI20"/>
  <c r="AI19"/>
  <c r="AI18"/>
  <c r="AI17"/>
  <c r="AI16"/>
  <c r="AI15"/>
  <c r="AI13"/>
  <c r="AI12"/>
  <c r="AI11"/>
  <c r="AI68"/>
  <c r="AI57"/>
  <c r="AI47"/>
  <c r="AI42"/>
  <c r="AI43"/>
  <c r="AI10"/>
</calcChain>
</file>

<file path=xl/sharedStrings.xml><?xml version="1.0" encoding="utf-8"?>
<sst xmlns="http://schemas.openxmlformats.org/spreadsheetml/2006/main" count="522" uniqueCount="110">
  <si>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</si>
  <si>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</si>
  <si>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</si>
  <si>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</si>
  <si>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</si>
  <si>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</si>
  <si>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</si>
  <si>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</si>
  <si>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</si>
  <si>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</si>
  <si>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0705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</si>
  <si>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</si>
  <si>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</si>
  <si>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</si>
  <si>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</si>
  <si>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</si>
  <si>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</si>
  <si>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</si>
  <si>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</si>
  <si>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</si>
  <si>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</si>
  <si>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</si>
  <si>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</si>
  <si>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</si>
  <si>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</si>
  <si>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</si>
  <si>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</si>
  <si>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</si>
  <si>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</si>
  <si>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</si>
  <si>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</si>
  <si>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</si>
  <si>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</si>
  <si>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</si>
  <si>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</si>
  <si>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</si>
  <si>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</si>
  <si>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0111</t>
  </si>
  <si>
    <t>0300</t>
  </si>
  <si>
    <t>0309</t>
  </si>
  <si>
    <t>0314</t>
  </si>
  <si>
    <t>0405</t>
  </si>
  <si>
    <t>0406</t>
  </si>
  <si>
    <t>0408</t>
  </si>
  <si>
    <t>0409</t>
  </si>
  <si>
    <t>0502</t>
  </si>
  <si>
    <t>0503</t>
  </si>
  <si>
    <t>0600</t>
  </si>
  <si>
    <t>0603</t>
  </si>
  <si>
    <t>1001</t>
  </si>
  <si>
    <t>ВСЕГО РАСХОДОВ: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</si>
  <si>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</si>
  <si>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</si>
  <si>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</si>
  <si>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</si>
  <si>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ОБРАЗОВАНИЕ</t>
  </si>
  <si>
    <t xml:space="preserve"> 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</si>
  <si>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</si>
  <si>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</si>
  <si>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</si>
  <si>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</si>
  <si>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</si>
  <si>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</si>
  <si>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</si>
  <si>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</si>
  <si>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</si>
  <si>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</si>
  <si>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 xml:space="preserve"> Управление образования администрации города Вятские Поляны Кировской области</t>
  </si>
  <si>
    <t>НАЦИОНАЛЬНАЯ ЭКОНОМИКА</t>
  </si>
  <si>
    <t>Общеэкономические вопросы</t>
  </si>
  <si>
    <t>Дошкольное образование</t>
  </si>
  <si>
    <t>Общее образование</t>
  </si>
  <si>
    <t>Другие вопросы в области образования</t>
  </si>
  <si>
    <t>Финансовое управление администрации города Вятские Поляны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</si>
  <si>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</si>
  <si>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</si>
  <si>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по делам муниципальной собственности города Вятские Поляны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</si>
  <si>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</si>
  <si>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</si>
  <si>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</si>
  <si>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</si>
  <si>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</si>
  <si>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</si>
  <si>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</si>
  <si>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</si>
  <si>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</si>
  <si>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</si>
  <si>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</si>
  <si>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</si>
  <si>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</si>
  <si>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</si>
  <si>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</si>
  <si>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</si>
  <si>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</si>
  <si>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</si>
  <si>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</si>
  <si>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Дополнительное образование детей</t>
  </si>
  <si>
    <t>Пенсионное обеспечение</t>
  </si>
  <si>
    <t>__________________</t>
  </si>
  <si>
    <t>Приложение № 4 к отчету</t>
  </si>
  <si>
    <t>об исполнении городского бюджета</t>
  </si>
  <si>
    <t>за 1 квартал 2020 года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</si>
  <si>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</si>
  <si>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1 квартал 2020 года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</si>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</sst>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8" fillId="2" borderId="3">
      <alignment horizontal="right" vertical="top" shrinkToFit="1"/>
    </xf>
    <xf numFmtId="164" fontId="8" fillId="3" borderId="3">
      <alignment horizontal="right" vertical="top" shrinkToFit="1"/>
    </xf>
    <xf numFmtId="164" fontId="9" fillId="0" borderId="3">
      <alignment horizontal="right" vertical="top" shrinkToFit="1"/>
    </xf>
    <xf numFmtId="0" fontId="9" fillId="0" borderId="0"/>
    <xf numFmtId="0" fontId="9" fillId="0" borderId="0"/>
    <xf numFmtId="0" fontId="1" fillId="0" borderId="0"/>
    <xf numFmtId="0" fontId="9" fillId="4" borderId="0"/>
    <xf numFmtId="0" fontId="9" fillId="0" borderId="3">
      <alignment horizontal="center" vertical="center" wrapText="1"/>
    </xf>
    <xf numFmtId="1" fontId="9" fillId="0" borderId="3">
      <alignment horizontal="left" vertical="top" wrapText="1" indent="2"/>
    </xf>
    <xf numFmtId="0" fontId="9" fillId="0" borderId="0"/>
    <xf numFmtId="0" fontId="9" fillId="0" borderId="3">
      <alignment horizontal="center" vertical="center" wrapText="1"/>
    </xf>
    <xf numFmtId="1" fontId="9" fillId="0" borderId="3">
      <alignment horizontal="center" vertical="top" shrinkToFi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4" borderId="0">
      <alignment shrinkToFi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8" fillId="0" borderId="3">
      <alignment horizontal="left"/>
    </xf>
    <xf numFmtId="0" fontId="9" fillId="0" borderId="3">
      <alignment horizontal="center" vertical="center" wrapText="1"/>
    </xf>
    <xf numFmtId="4" fontId="9" fillId="0" borderId="3">
      <alignment horizontal="right" vertical="top" shrinkToFit="1"/>
    </xf>
    <xf numFmtId="4" fontId="8" fillId="2" borderId="3">
      <alignment horizontal="right" vertical="top" shrinkToFit="1"/>
    </xf>
    <xf numFmtId="0" fontId="9" fillId="0" borderId="0">
      <alignment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3">
      <alignment horizontal="center" vertical="center" wrapText="1"/>
    </xf>
    <xf numFmtId="0" fontId="9" fillId="0" borderId="0">
      <alignment horizontal="left" wrapText="1"/>
    </xf>
    <xf numFmtId="10" fontId="9" fillId="0" borderId="3">
      <alignment horizontal="right" vertical="top" shrinkToFit="1"/>
    </xf>
    <xf numFmtId="10" fontId="8" fillId="2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8" fillId="0" borderId="3">
      <alignment vertical="top" wrapText="1"/>
    </xf>
    <xf numFmtId="0" fontId="9" fillId="4" borderId="0">
      <alignment horizontal="center"/>
    </xf>
    <xf numFmtId="0" fontId="9" fillId="4" borderId="0">
      <alignment horizontal="left"/>
    </xf>
    <xf numFmtId="4" fontId="8" fillId="3" borderId="3">
      <alignment horizontal="right" vertical="top" shrinkToFit="1"/>
    </xf>
    <xf numFmtId="10" fontId="8" fillId="3" borderId="3">
      <alignment horizontal="right" vertical="top" shrinkToFit="1"/>
    </xf>
  </cellStyleXfs>
  <cellXfs count="85">
    <xf numFmtId="0" fontId="0" fillId="0" borderId="0" xfId="0"/>
    <xf numFmtId="0" fontId="0" fillId="0" borderId="0" xfId="0" applyProtection="1">
      <protection locked="0"/>
    </xf>
    <xf numFmtId="0" fontId="9" fillId="0" borderId="0" xfId="12" applyNumberFormat="1" applyProtection="1"/>
    <xf numFmtId="1" fontId="9" fillId="0" borderId="3" xfId="14" applyNumberFormat="1" applyProtection="1">
      <alignment horizontal="center" vertical="top" shrinkToFit="1"/>
    </xf>
    <xf numFmtId="164" fontId="8" fillId="3" borderId="3" xfId="4" applyNumberFormat="1" applyProtection="1">
      <alignment horizontal="right" vertical="top" shrinkToFit="1"/>
    </xf>
    <xf numFmtId="10" fontId="8" fillId="3" borderId="3" xfId="53" applyNumberFormat="1" applyProtection="1">
      <alignment horizontal="right" vertical="top" shrinkToFit="1"/>
    </xf>
    <xf numFmtId="164" fontId="8" fillId="2" borderId="3" xfId="3" applyNumberFormat="1" applyProtection="1">
      <alignment horizontal="right" vertical="top" shrinkToFit="1"/>
    </xf>
    <xf numFmtId="10" fontId="8" fillId="2" borderId="3" xfId="44" applyNumberFormat="1" applyProtection="1">
      <alignment horizontal="right" vertical="top" shrinkToFit="1"/>
    </xf>
    <xf numFmtId="0" fontId="9" fillId="0" borderId="0" xfId="42" applyNumberFormat="1" applyProtection="1">
      <alignment horizontal="left" wrapText="1"/>
    </xf>
    <xf numFmtId="164" fontId="8" fillId="3" borderId="1" xfId="4" applyNumberFormat="1" applyBorder="1" applyProtection="1">
      <alignment horizontal="right" vertical="top" shrinkToFit="1"/>
    </xf>
    <xf numFmtId="164" fontId="8" fillId="2" borderId="1" xfId="3" applyNumberFormat="1" applyBorder="1" applyProtection="1">
      <alignment horizontal="right" vertical="top" shrinkToFit="1"/>
    </xf>
    <xf numFmtId="0" fontId="2" fillId="0" borderId="3" xfId="49" applyNumberFormat="1" applyFont="1" applyProtection="1">
      <alignment vertical="top" wrapText="1"/>
    </xf>
    <xf numFmtId="165" fontId="9" fillId="0" borderId="2" xfId="12" applyNumberFormat="1" applyBorder="1" applyAlignment="1" applyProtection="1">
      <alignment vertical="top"/>
    </xf>
    <xf numFmtId="0" fontId="3" fillId="0" borderId="3" xfId="49" applyNumberFormat="1" applyFont="1" applyProtection="1">
      <alignment vertical="top" wrapText="1"/>
    </xf>
    <xf numFmtId="1" fontId="3" fillId="0" borderId="3" xfId="14" applyNumberFormat="1" applyFont="1" applyProtection="1">
      <alignment horizontal="center" vertical="top" shrinkToFit="1"/>
    </xf>
    <xf numFmtId="164" fontId="3" fillId="3" borderId="3" xfId="4" applyNumberFormat="1" applyFont="1" applyProtection="1">
      <alignment horizontal="right" vertical="top" shrinkToFit="1"/>
    </xf>
    <xf numFmtId="10" fontId="3" fillId="3" borderId="3" xfId="53" applyNumberFormat="1" applyFont="1" applyProtection="1">
      <alignment horizontal="right" vertical="top" shrinkToFit="1"/>
    </xf>
    <xf numFmtId="164" fontId="3" fillId="3" borderId="1" xfId="4" applyNumberFormat="1" applyFont="1" applyBorder="1" applyProtection="1">
      <alignment horizontal="right" vertical="top" shrinkToFit="1"/>
    </xf>
    <xf numFmtId="165" fontId="3" fillId="0" borderId="2" xfId="12" applyNumberFormat="1" applyFont="1" applyBorder="1" applyAlignment="1" applyProtection="1">
      <alignment vertical="top"/>
    </xf>
    <xf numFmtId="0" fontId="9" fillId="0" borderId="0" xfId="30" applyNumberFormat="1" applyAlignment="1" applyProtection="1">
      <alignment wrapText="1"/>
    </xf>
    <xf numFmtId="0" fontId="9" fillId="0" borderId="0" xfId="30" applyAlignment="1">
      <alignment wrapText="1"/>
    </xf>
    <xf numFmtId="0" fontId="10" fillId="0" borderId="0" xfId="45" applyNumberFormat="1" applyAlignment="1" applyProtection="1">
      <alignment wrapText="1"/>
    </xf>
    <xf numFmtId="0" fontId="10" fillId="0" borderId="0" xfId="45" applyAlignment="1">
      <alignment wrapText="1"/>
    </xf>
    <xf numFmtId="0" fontId="9" fillId="0" borderId="0" xfId="47" applyNumberFormat="1" applyAlignment="1" applyProtection="1"/>
    <xf numFmtId="0" fontId="9" fillId="0" borderId="0" xfId="47" applyAlignment="1"/>
    <xf numFmtId="4" fontId="4" fillId="0" borderId="0" xfId="29" applyFont="1" applyFill="1" applyBorder="1" applyAlignment="1">
      <alignment horizontal="left" wrapText="1"/>
    </xf>
    <xf numFmtId="4" fontId="4" fillId="0" borderId="0" xfId="29" applyFont="1" applyFill="1" applyBorder="1" applyAlignment="1">
      <alignment wrapText="1"/>
    </xf>
    <xf numFmtId="0" fontId="7" fillId="0" borderId="2" xfId="40" applyNumberFormat="1" applyFont="1" applyBorder="1" applyAlignment="1" applyProtection="1">
      <alignment horizontal="center" vertical="center" wrapText="1"/>
    </xf>
    <xf numFmtId="164" fontId="0" fillId="0" borderId="0" xfId="0" applyNumberFormat="1" applyProtection="1">
      <protection locked="0"/>
    </xf>
    <xf numFmtId="164" fontId="3" fillId="0" borderId="3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Protection="1">
      <alignment horizontal="right" vertical="top" shrinkToFit="1"/>
    </xf>
    <xf numFmtId="164" fontId="8" fillId="0" borderId="3" xfId="3" applyNumberFormat="1" applyFill="1" applyProtection="1">
      <alignment horizontal="right" vertical="top" shrinkToFit="1"/>
    </xf>
    <xf numFmtId="0" fontId="6" fillId="0" borderId="0" xfId="44" applyNumberFormat="1" applyFont="1" applyFill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7" fillId="0" borderId="2" xfId="40" applyNumberFormat="1" applyFont="1" applyBorder="1" applyAlignment="1" applyProtection="1">
      <alignment horizontal="center" vertical="center" wrapText="1"/>
    </xf>
    <xf numFmtId="0" fontId="7" fillId="0" borderId="2" xfId="40" applyFont="1" applyBorder="1" applyAlignment="1">
      <alignment horizontal="center" vertical="center" wrapText="1"/>
    </xf>
    <xf numFmtId="0" fontId="7" fillId="0" borderId="2" xfId="13" applyNumberFormat="1" applyFont="1" applyBorder="1" applyAlignment="1" applyProtection="1">
      <alignment horizontal="center" vertical="center" wrapText="1"/>
    </xf>
    <xf numFmtId="0" fontId="7" fillId="0" borderId="2" xfId="13" applyFont="1" applyBorder="1" applyAlignment="1">
      <alignment horizontal="center" vertical="center" wrapText="1"/>
    </xf>
    <xf numFmtId="0" fontId="7" fillId="0" borderId="2" xfId="15" applyNumberFormat="1" applyFont="1" applyBorder="1" applyAlignment="1" applyProtection="1">
      <alignment horizontal="center" vertical="center" wrapText="1"/>
    </xf>
    <xf numFmtId="0" fontId="7" fillId="0" borderId="2" xfId="15" applyFont="1" applyBorder="1" applyAlignment="1">
      <alignment horizontal="center" vertical="center" wrapText="1"/>
    </xf>
    <xf numFmtId="0" fontId="7" fillId="0" borderId="2" xfId="16" applyNumberFormat="1" applyFont="1" applyBorder="1" applyAlignment="1" applyProtection="1">
      <alignment horizontal="center" vertical="center" wrapText="1"/>
    </xf>
    <xf numFmtId="0" fontId="7" fillId="0" borderId="2" xfId="16" applyFont="1" applyBorder="1" applyAlignment="1">
      <alignment horizontal="center" vertical="center" wrapText="1"/>
    </xf>
    <xf numFmtId="4" fontId="4" fillId="0" borderId="0" xfId="29" applyFont="1" applyFill="1" applyBorder="1" applyAlignment="1">
      <alignment horizontal="left" wrapText="1"/>
    </xf>
    <xf numFmtId="0" fontId="5" fillId="0" borderId="0" xfId="44" applyNumberFormat="1" applyFont="1" applyFill="1" applyBorder="1" applyAlignment="1" applyProtection="1">
      <alignment horizontal="center" wrapText="1"/>
    </xf>
    <xf numFmtId="0" fontId="7" fillId="0" borderId="2" xfId="17" applyNumberFormat="1" applyFont="1" applyBorder="1" applyAlignment="1" applyProtection="1">
      <alignment horizontal="center" vertical="center" wrapText="1"/>
    </xf>
    <xf numFmtId="0" fontId="7" fillId="0" borderId="2" xfId="17" applyFont="1" applyBorder="1" applyAlignment="1">
      <alignment horizontal="center" vertical="center" wrapText="1"/>
    </xf>
    <xf numFmtId="0" fontId="7" fillId="0" borderId="2" xfId="18" applyNumberFormat="1" applyFont="1" applyBorder="1" applyAlignment="1" applyProtection="1">
      <alignment horizontal="center" vertical="center" wrapText="1"/>
    </xf>
    <xf numFmtId="0" fontId="7" fillId="0" borderId="2" xfId="18" applyFont="1" applyBorder="1" applyAlignment="1">
      <alignment horizontal="center" vertical="center" wrapText="1"/>
    </xf>
    <xf numFmtId="0" fontId="7" fillId="0" borderId="2" xfId="12" applyNumberFormat="1" applyFont="1" applyBorder="1" applyAlignment="1" applyProtection="1">
      <alignment horizontal="center" vertical="center" wrapText="1"/>
    </xf>
    <xf numFmtId="0" fontId="9" fillId="0" borderId="0" xfId="12" applyNumberFormat="1" applyAlignment="1" applyProtection="1">
      <alignment horizontal="center"/>
    </xf>
    <xf numFmtId="0" fontId="9" fillId="0" borderId="0" xfId="42" applyNumberFormat="1" applyProtection="1">
      <alignment horizontal="left" wrapText="1"/>
    </xf>
    <xf numFmtId="0" fontId="9" fillId="0" borderId="0" xfId="42">
      <alignment horizontal="left" wrapText="1"/>
    </xf>
    <xf numFmtId="0" fontId="8" fillId="0" borderId="3" xfId="26" applyNumberFormat="1" applyProtection="1">
      <alignment horizontal="left"/>
    </xf>
    <xf numFmtId="0" fontId="8" fillId="0" borderId="3" xfId="26">
      <alignment horizontal="left"/>
    </xf>
    <xf numFmtId="0" fontId="7" fillId="0" borderId="2" xfId="32" applyNumberFormat="1" applyFont="1" applyBorder="1" applyAlignment="1" applyProtection="1">
      <alignment horizontal="center" vertical="center" wrapText="1"/>
    </xf>
    <xf numFmtId="0" fontId="7" fillId="0" borderId="2" xfId="32" applyFont="1" applyBorder="1" applyAlignment="1">
      <alignment horizontal="center" vertical="center" wrapText="1"/>
    </xf>
    <xf numFmtId="0" fontId="7" fillId="0" borderId="2" xfId="33" applyNumberFormat="1" applyFont="1" applyBorder="1" applyAlignment="1" applyProtection="1">
      <alignment horizontal="center" vertical="center" wrapText="1"/>
    </xf>
    <xf numFmtId="0" fontId="7" fillId="0" borderId="2" xfId="33" applyFont="1" applyBorder="1" applyAlignment="1">
      <alignment horizontal="center" vertical="center" wrapText="1"/>
    </xf>
    <xf numFmtId="0" fontId="7" fillId="0" borderId="2" xfId="34" applyNumberFormat="1" applyFont="1" applyBorder="1" applyAlignment="1" applyProtection="1">
      <alignment horizontal="center" vertical="center" wrapText="1"/>
    </xf>
    <xf numFmtId="0" fontId="7" fillId="0" borderId="2" xfId="34" applyFont="1" applyBorder="1" applyAlignment="1">
      <alignment horizontal="center" vertical="center" wrapText="1"/>
    </xf>
    <xf numFmtId="0" fontId="7" fillId="0" borderId="2" xfId="35" applyNumberFormat="1" applyFont="1" applyBorder="1" applyAlignment="1" applyProtection="1">
      <alignment horizontal="center" vertical="center" wrapText="1"/>
    </xf>
    <xf numFmtId="0" fontId="7" fillId="0" borderId="2" xfId="35" applyFont="1" applyBorder="1" applyAlignment="1">
      <alignment horizontal="center" vertical="center" wrapText="1"/>
    </xf>
    <xf numFmtId="0" fontId="7" fillId="0" borderId="2" xfId="36" applyNumberFormat="1" applyFont="1" applyBorder="1" applyAlignment="1" applyProtection="1">
      <alignment horizontal="center" vertical="center" wrapText="1"/>
    </xf>
    <xf numFmtId="0" fontId="7" fillId="0" borderId="2" xfId="36" applyFont="1" applyBorder="1" applyAlignment="1">
      <alignment horizontal="center" vertical="center" wrapText="1"/>
    </xf>
    <xf numFmtId="0" fontId="7" fillId="0" borderId="2" xfId="37" applyNumberFormat="1" applyFont="1" applyBorder="1" applyAlignment="1" applyProtection="1">
      <alignment horizontal="center" vertical="center" wrapText="1"/>
    </xf>
    <xf numFmtId="0" fontId="7" fillId="0" borderId="2" xfId="37" applyFont="1" applyBorder="1" applyAlignment="1">
      <alignment horizontal="center" vertical="center" wrapText="1"/>
    </xf>
    <xf numFmtId="0" fontId="7" fillId="0" borderId="2" xfId="38" applyNumberFormat="1" applyFont="1" applyBorder="1" applyAlignment="1" applyProtection="1">
      <alignment horizontal="center" vertical="center" wrapText="1"/>
    </xf>
    <xf numFmtId="0" fontId="7" fillId="0" borderId="2" xfId="38" applyFont="1" applyBorder="1" applyAlignment="1">
      <alignment horizontal="center" vertical="center" wrapText="1"/>
    </xf>
    <xf numFmtId="0" fontId="7" fillId="0" borderId="2" xfId="39" applyNumberFormat="1" applyFont="1" applyBorder="1" applyAlignment="1" applyProtection="1">
      <alignment horizontal="center" vertical="center" wrapText="1"/>
    </xf>
    <xf numFmtId="0" fontId="7" fillId="0" borderId="2" xfId="39" applyFont="1" applyBorder="1" applyAlignment="1">
      <alignment horizontal="center" vertical="center" wrapText="1"/>
    </xf>
    <xf numFmtId="0" fontId="7" fillId="0" borderId="2" xfId="19" applyNumberFormat="1" applyFont="1" applyBorder="1" applyAlignment="1" applyProtection="1">
      <alignment horizontal="center" vertical="center" wrapText="1"/>
    </xf>
    <xf numFmtId="0" fontId="7" fillId="0" borderId="2" xfId="19" applyFont="1" applyBorder="1" applyAlignment="1">
      <alignment horizontal="center" vertical="center" wrapText="1"/>
    </xf>
    <xf numFmtId="0" fontId="7" fillId="0" borderId="2" xfId="20" applyNumberFormat="1" applyFont="1" applyBorder="1" applyAlignment="1" applyProtection="1">
      <alignment horizontal="center" vertical="center" wrapText="1"/>
    </xf>
    <xf numFmtId="0" fontId="7" fillId="0" borderId="2" xfId="20" applyFont="1" applyBorder="1" applyAlignment="1">
      <alignment horizontal="center" vertical="center" wrapText="1"/>
    </xf>
    <xf numFmtId="0" fontId="7" fillId="0" borderId="2" xfId="30" applyNumberFormat="1" applyFont="1" applyBorder="1" applyAlignment="1" applyProtection="1">
      <alignment horizontal="center" vertical="center" wrapText="1"/>
    </xf>
    <xf numFmtId="0" fontId="7" fillId="0" borderId="2" xfId="30" applyFont="1" applyBorder="1" applyAlignment="1">
      <alignment horizontal="center" vertical="center" wrapText="1"/>
    </xf>
    <xf numFmtId="0" fontId="7" fillId="0" borderId="2" xfId="31" applyNumberFormat="1" applyFont="1" applyBorder="1" applyAlignment="1" applyProtection="1">
      <alignment horizontal="center" vertical="center" wrapText="1"/>
    </xf>
    <xf numFmtId="0" fontId="7" fillId="0" borderId="2" xfId="31" applyFont="1" applyBorder="1" applyAlignment="1">
      <alignment horizontal="center" vertical="center" wrapText="1"/>
    </xf>
    <xf numFmtId="0" fontId="7" fillId="0" borderId="2" xfId="22" applyNumberFormat="1" applyFont="1" applyBorder="1" applyAlignment="1" applyProtection="1">
      <alignment horizontal="center" vertical="center" wrapText="1"/>
    </xf>
    <xf numFmtId="0" fontId="7" fillId="0" borderId="2" xfId="22" applyFont="1" applyBorder="1" applyAlignment="1">
      <alignment horizontal="center" vertical="center" wrapText="1"/>
    </xf>
    <xf numFmtId="0" fontId="7" fillId="0" borderId="2" xfId="23" applyNumberFormat="1" applyFont="1" applyBorder="1" applyAlignment="1" applyProtection="1">
      <alignment horizontal="center" vertical="center" wrapText="1"/>
    </xf>
    <xf numFmtId="0" fontId="7" fillId="0" borderId="2" xfId="23" applyFont="1" applyBorder="1" applyAlignment="1">
      <alignment horizontal="center" vertical="center" wrapText="1"/>
    </xf>
    <xf numFmtId="0" fontId="7" fillId="0" borderId="2" xfId="24" applyNumberFormat="1" applyFont="1" applyBorder="1" applyAlignment="1" applyProtection="1">
      <alignment horizontal="center" vertical="center" wrapText="1"/>
    </xf>
    <xf numFmtId="0" fontId="7" fillId="0" borderId="2" xfId="24" applyFont="1" applyBorder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93"/>
  <sheetViews>
    <sheetView showGridLines="0" tabSelected="1" topLeftCell="A10" zoomScaleNormal="100" zoomScaleSheetLayoutView="100" workbookViewId="0">
      <selection activeCell="Y96" sqref="Y96"/>
    </sheetView>
  </sheetViews>
  <sheetFormatPr defaultRowHeight="15" outlineLevelRow="2"/>
  <cols>
    <col min="1" max="1" width="46.42578125" style="1" customWidth="1"/>
    <col min="2" max="3" width="7.7109375" style="1" customWidth="1"/>
    <col min="4" max="11" width="9.140625" style="1" hidden="1" customWidth="1"/>
    <col min="12" max="12" width="13" style="1" customWidth="1"/>
    <col min="13" max="24" width="9.140625" style="1" hidden="1" customWidth="1"/>
    <col min="25" max="25" width="11.7109375" style="1" customWidth="1"/>
    <col min="26" max="34" width="9.140625" style="1" hidden="1" customWidth="1"/>
    <col min="35" max="16384" width="9.140625" style="1"/>
  </cols>
  <sheetData>
    <row r="1" spans="1:44" ht="15" customHeight="1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43" t="s">
        <v>99</v>
      </c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26"/>
      <c r="AK1" s="26"/>
      <c r="AL1" s="26"/>
      <c r="AM1" s="26"/>
      <c r="AN1" s="26"/>
      <c r="AO1" s="26"/>
      <c r="AP1" s="26"/>
      <c r="AQ1" s="26"/>
      <c r="AR1" s="26"/>
    </row>
    <row r="2" spans="1:44" ht="15.2" customHeight="1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43" t="s">
        <v>100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25"/>
      <c r="AK2" s="25"/>
      <c r="AL2" s="25"/>
      <c r="AM2" s="25"/>
      <c r="AN2" s="25"/>
      <c r="AO2" s="25"/>
      <c r="AP2" s="25"/>
      <c r="AQ2" s="25"/>
      <c r="AR2" s="25"/>
    </row>
    <row r="3" spans="1:44" ht="15.95" customHeight="1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43" t="s">
        <v>101</v>
      </c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25"/>
      <c r="AK3" s="25"/>
      <c r="AL3" s="25"/>
      <c r="AM3" s="25"/>
      <c r="AN3" s="25"/>
      <c r="AO3" s="25"/>
      <c r="AP3" s="25"/>
      <c r="AQ3" s="25"/>
      <c r="AR3" s="25"/>
    </row>
    <row r="4" spans="1:44" ht="15.95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4" ht="15.95" customHeight="1">
      <c r="A5" s="44" t="s">
        <v>102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25"/>
      <c r="AK5" s="25"/>
      <c r="AL5" s="25"/>
      <c r="AM5" s="25"/>
      <c r="AN5" s="25"/>
      <c r="AO5" s="25"/>
      <c r="AP5" s="25"/>
      <c r="AQ5" s="25"/>
      <c r="AR5" s="25"/>
    </row>
    <row r="6" spans="1:44" ht="35.25" customHeight="1">
      <c r="A6" s="32" t="s">
        <v>103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</row>
    <row r="7" spans="1:44" ht="12.75" customHeight="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"/>
    </row>
    <row r="8" spans="1:44" ht="26.25" customHeight="1">
      <c r="A8" s="33" t="s">
        <v>104</v>
      </c>
      <c r="B8" s="37" t="s">
        <v>105</v>
      </c>
      <c r="C8" s="39" t="s">
        <v>106</v>
      </c>
      <c r="D8" s="41" t="s">
        <v>0</v>
      </c>
      <c r="E8" s="45" t="s">
        <v>0</v>
      </c>
      <c r="F8" s="47" t="s">
        <v>0</v>
      </c>
      <c r="G8" s="71" t="s">
        <v>0</v>
      </c>
      <c r="H8" s="73" t="s">
        <v>0</v>
      </c>
      <c r="I8" s="79" t="s">
        <v>0</v>
      </c>
      <c r="J8" s="81" t="s">
        <v>0</v>
      </c>
      <c r="K8" s="83" t="s">
        <v>0</v>
      </c>
      <c r="L8" s="75" t="s">
        <v>107</v>
      </c>
      <c r="M8" s="77" t="s">
        <v>0</v>
      </c>
      <c r="N8" s="55" t="s">
        <v>0</v>
      </c>
      <c r="O8" s="57" t="s">
        <v>0</v>
      </c>
      <c r="P8" s="59" t="s">
        <v>0</v>
      </c>
      <c r="Q8" s="61" t="s">
        <v>0</v>
      </c>
      <c r="R8" s="63" t="s">
        <v>0</v>
      </c>
      <c r="S8" s="65" t="s">
        <v>0</v>
      </c>
      <c r="T8" s="67" t="s">
        <v>0</v>
      </c>
      <c r="U8" s="69" t="s">
        <v>0</v>
      </c>
      <c r="V8" s="27" t="s">
        <v>0</v>
      </c>
      <c r="W8" s="35" t="s">
        <v>0</v>
      </c>
      <c r="X8" s="35" t="s">
        <v>0</v>
      </c>
      <c r="Y8" s="35" t="s">
        <v>108</v>
      </c>
      <c r="Z8" s="27" t="s">
        <v>0</v>
      </c>
      <c r="AA8" s="35" t="s">
        <v>108</v>
      </c>
      <c r="AB8" s="27" t="s">
        <v>0</v>
      </c>
      <c r="AC8" s="35" t="s">
        <v>108</v>
      </c>
      <c r="AD8" s="35" t="s">
        <v>0</v>
      </c>
      <c r="AE8" s="35" t="s">
        <v>0</v>
      </c>
      <c r="AF8" s="27" t="s">
        <v>0</v>
      </c>
      <c r="AG8" s="35" t="s">
        <v>0</v>
      </c>
      <c r="AH8" s="35" t="s">
        <v>0</v>
      </c>
      <c r="AI8" s="49" t="s">
        <v>109</v>
      </c>
    </row>
    <row r="9" spans="1:44" ht="29.25" customHeight="1">
      <c r="A9" s="34"/>
      <c r="B9" s="38"/>
      <c r="C9" s="40"/>
      <c r="D9" s="42"/>
      <c r="E9" s="46"/>
      <c r="F9" s="48"/>
      <c r="G9" s="72"/>
      <c r="H9" s="74"/>
      <c r="I9" s="80"/>
      <c r="J9" s="82"/>
      <c r="K9" s="84"/>
      <c r="L9" s="76"/>
      <c r="M9" s="78"/>
      <c r="N9" s="56"/>
      <c r="O9" s="58"/>
      <c r="P9" s="60"/>
      <c r="Q9" s="62"/>
      <c r="R9" s="64"/>
      <c r="S9" s="66"/>
      <c r="T9" s="68"/>
      <c r="U9" s="70"/>
      <c r="V9" s="27"/>
      <c r="W9" s="36"/>
      <c r="X9" s="36"/>
      <c r="Y9" s="36"/>
      <c r="Z9" s="27"/>
      <c r="AA9" s="36"/>
      <c r="AB9" s="27"/>
      <c r="AC9" s="36"/>
      <c r="AD9" s="36"/>
      <c r="AE9" s="36"/>
      <c r="AF9" s="27"/>
      <c r="AG9" s="36"/>
      <c r="AH9" s="36"/>
      <c r="AI9" s="49"/>
    </row>
    <row r="10" spans="1:44" ht="25.5">
      <c r="A10" s="13" t="s">
        <v>51</v>
      </c>
      <c r="B10" s="14" t="s">
        <v>1</v>
      </c>
      <c r="C10" s="14" t="s">
        <v>2</v>
      </c>
      <c r="D10" s="14" t="s">
        <v>3</v>
      </c>
      <c r="E10" s="14" t="s">
        <v>4</v>
      </c>
      <c r="F10" s="14" t="s">
        <v>4</v>
      </c>
      <c r="G10" s="14"/>
      <c r="H10" s="14"/>
      <c r="I10" s="14"/>
      <c r="J10" s="14"/>
      <c r="K10" s="14"/>
      <c r="L10" s="29">
        <f>L11+L14+L18+L20+L23</f>
        <v>90409.599999999991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f>Y11+Y14+Y18+Y20+Y23</f>
        <v>23990.730000000003</v>
      </c>
      <c r="Z10" s="15">
        <v>0</v>
      </c>
      <c r="AA10" s="15">
        <v>0</v>
      </c>
      <c r="AB10" s="15">
        <v>23990.7451</v>
      </c>
      <c r="AC10" s="15">
        <v>-23990.7451</v>
      </c>
      <c r="AD10" s="15">
        <v>0</v>
      </c>
      <c r="AE10" s="16">
        <v>0.26535616903514669</v>
      </c>
      <c r="AF10" s="15">
        <v>0</v>
      </c>
      <c r="AG10" s="16">
        <v>0</v>
      </c>
      <c r="AH10" s="17">
        <v>0</v>
      </c>
      <c r="AI10" s="18">
        <f t="shared" ref="AI10:AI41" si="0">Y10/L10*100</f>
        <v>26.535600201748494</v>
      </c>
    </row>
    <row r="11" spans="1:44" outlineLevel="1">
      <c r="A11" s="11" t="s">
        <v>52</v>
      </c>
      <c r="B11" s="3" t="s">
        <v>1</v>
      </c>
      <c r="C11" s="3" t="s">
        <v>5</v>
      </c>
      <c r="D11" s="3" t="s">
        <v>3</v>
      </c>
      <c r="E11" s="3" t="s">
        <v>4</v>
      </c>
      <c r="F11" s="3" t="s">
        <v>4</v>
      </c>
      <c r="G11" s="3"/>
      <c r="H11" s="3"/>
      <c r="I11" s="3"/>
      <c r="J11" s="3"/>
      <c r="K11" s="3"/>
      <c r="L11" s="30">
        <v>8963.9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f>Y12+Y13</f>
        <v>2582.1999999999998</v>
      </c>
      <c r="Z11" s="4">
        <v>0</v>
      </c>
      <c r="AA11" s="4">
        <v>0</v>
      </c>
      <c r="AB11" s="4">
        <v>2582.1972000000001</v>
      </c>
      <c r="AC11" s="4">
        <v>-2582.1972000000001</v>
      </c>
      <c r="AD11" s="4">
        <v>0</v>
      </c>
      <c r="AE11" s="5">
        <v>0.28806626579948458</v>
      </c>
      <c r="AF11" s="4">
        <v>0</v>
      </c>
      <c r="AG11" s="5">
        <v>0</v>
      </c>
      <c r="AH11" s="9">
        <v>0</v>
      </c>
      <c r="AI11" s="12">
        <f t="shared" si="0"/>
        <v>28.806657816352256</v>
      </c>
    </row>
    <row r="12" spans="1:44" ht="51" outlineLevel="2">
      <c r="A12" s="11" t="s">
        <v>53</v>
      </c>
      <c r="B12" s="3" t="s">
        <v>1</v>
      </c>
      <c r="C12" s="3" t="s">
        <v>6</v>
      </c>
      <c r="D12" s="3" t="s">
        <v>3</v>
      </c>
      <c r="E12" s="3" t="s">
        <v>4</v>
      </c>
      <c r="F12" s="3" t="s">
        <v>4</v>
      </c>
      <c r="G12" s="3"/>
      <c r="H12" s="3"/>
      <c r="I12" s="3"/>
      <c r="J12" s="3"/>
      <c r="K12" s="3"/>
      <c r="L12" s="30">
        <v>1790.4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413.2</v>
      </c>
      <c r="Z12" s="4">
        <v>0</v>
      </c>
      <c r="AA12" s="4">
        <v>0</v>
      </c>
      <c r="AB12" s="4">
        <v>413.16449999999998</v>
      </c>
      <c r="AC12" s="4">
        <v>-413.16449999999998</v>
      </c>
      <c r="AD12" s="4">
        <v>0</v>
      </c>
      <c r="AE12" s="5">
        <v>0.23076658847184986</v>
      </c>
      <c r="AF12" s="4">
        <v>0</v>
      </c>
      <c r="AG12" s="5">
        <v>0</v>
      </c>
      <c r="AH12" s="9">
        <v>0</v>
      </c>
      <c r="AI12" s="12">
        <f t="shared" si="0"/>
        <v>23.078641644325288</v>
      </c>
    </row>
    <row r="13" spans="1:44" outlineLevel="2">
      <c r="A13" s="11" t="s">
        <v>54</v>
      </c>
      <c r="B13" s="3" t="s">
        <v>1</v>
      </c>
      <c r="C13" s="3" t="s">
        <v>7</v>
      </c>
      <c r="D13" s="3" t="s">
        <v>3</v>
      </c>
      <c r="E13" s="3" t="s">
        <v>4</v>
      </c>
      <c r="F13" s="3" t="s">
        <v>4</v>
      </c>
      <c r="G13" s="3"/>
      <c r="H13" s="3"/>
      <c r="I13" s="3"/>
      <c r="J13" s="3"/>
      <c r="K13" s="3"/>
      <c r="L13" s="30">
        <v>7173.5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2169</v>
      </c>
      <c r="Z13" s="4">
        <v>0</v>
      </c>
      <c r="AA13" s="4">
        <v>0</v>
      </c>
      <c r="AB13" s="4">
        <v>2169.0327000000002</v>
      </c>
      <c r="AC13" s="4">
        <v>-2169.0327000000002</v>
      </c>
      <c r="AD13" s="4">
        <v>0</v>
      </c>
      <c r="AE13" s="5">
        <v>0.30236742176064685</v>
      </c>
      <c r="AF13" s="4">
        <v>0</v>
      </c>
      <c r="AG13" s="5">
        <v>0</v>
      </c>
      <c r="AH13" s="9">
        <v>0</v>
      </c>
      <c r="AI13" s="12">
        <f t="shared" si="0"/>
        <v>30.236286331637274</v>
      </c>
    </row>
    <row r="14" spans="1:44" outlineLevel="1">
      <c r="A14" s="11" t="s">
        <v>55</v>
      </c>
      <c r="B14" s="3" t="s">
        <v>1</v>
      </c>
      <c r="C14" s="3" t="s">
        <v>8</v>
      </c>
      <c r="D14" s="3" t="s">
        <v>3</v>
      </c>
      <c r="E14" s="3" t="s">
        <v>4</v>
      </c>
      <c r="F14" s="3" t="s">
        <v>4</v>
      </c>
      <c r="G14" s="3"/>
      <c r="H14" s="3"/>
      <c r="I14" s="3"/>
      <c r="J14" s="3"/>
      <c r="K14" s="3"/>
      <c r="L14" s="30">
        <v>31661.9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f>Y16+Y15+Y17</f>
        <v>9013.1</v>
      </c>
      <c r="Z14" s="4">
        <v>0</v>
      </c>
      <c r="AA14" s="4">
        <v>0</v>
      </c>
      <c r="AB14" s="4">
        <v>9013.1301000000003</v>
      </c>
      <c r="AC14" s="4">
        <v>-9013.1301000000003</v>
      </c>
      <c r="AD14" s="4">
        <v>0</v>
      </c>
      <c r="AE14" s="5">
        <v>0.28466801107956252</v>
      </c>
      <c r="AF14" s="4">
        <v>0</v>
      </c>
      <c r="AG14" s="5">
        <v>0</v>
      </c>
      <c r="AH14" s="9">
        <v>0</v>
      </c>
      <c r="AI14" s="12">
        <f t="shared" si="0"/>
        <v>28.466706041014593</v>
      </c>
    </row>
    <row r="15" spans="1:44" outlineLevel="2">
      <c r="A15" s="11" t="s">
        <v>56</v>
      </c>
      <c r="B15" s="3" t="s">
        <v>1</v>
      </c>
      <c r="C15" s="3" t="s">
        <v>9</v>
      </c>
      <c r="D15" s="3" t="s">
        <v>3</v>
      </c>
      <c r="E15" s="3" t="s">
        <v>4</v>
      </c>
      <c r="F15" s="3" t="s">
        <v>4</v>
      </c>
      <c r="G15" s="3"/>
      <c r="H15" s="3"/>
      <c r="I15" s="3"/>
      <c r="J15" s="3"/>
      <c r="K15" s="3"/>
      <c r="L15" s="30">
        <v>31491.200000000001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8997.6</v>
      </c>
      <c r="Z15" s="4">
        <v>0</v>
      </c>
      <c r="AA15" s="4">
        <v>0</v>
      </c>
      <c r="AB15" s="4">
        <v>8997.6435000000001</v>
      </c>
      <c r="AC15" s="4">
        <v>-8997.6435000000001</v>
      </c>
      <c r="AD15" s="4">
        <v>0</v>
      </c>
      <c r="AE15" s="5">
        <v>0.28571929618433084</v>
      </c>
      <c r="AF15" s="4">
        <v>0</v>
      </c>
      <c r="AG15" s="5">
        <v>0</v>
      </c>
      <c r="AH15" s="9">
        <v>0</v>
      </c>
      <c r="AI15" s="12">
        <f t="shared" si="0"/>
        <v>28.571791484605225</v>
      </c>
    </row>
    <row r="16" spans="1:44" ht="25.5" outlineLevel="2">
      <c r="A16" s="11" t="s">
        <v>57</v>
      </c>
      <c r="B16" s="3" t="s">
        <v>1</v>
      </c>
      <c r="C16" s="3" t="s">
        <v>10</v>
      </c>
      <c r="D16" s="3" t="s">
        <v>3</v>
      </c>
      <c r="E16" s="3" t="s">
        <v>4</v>
      </c>
      <c r="F16" s="3" t="s">
        <v>4</v>
      </c>
      <c r="G16" s="3"/>
      <c r="H16" s="3"/>
      <c r="I16" s="3"/>
      <c r="J16" s="3"/>
      <c r="K16" s="3"/>
      <c r="L16" s="30">
        <v>11.4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5">
        <v>0</v>
      </c>
      <c r="AF16" s="4">
        <v>0</v>
      </c>
      <c r="AG16" s="5">
        <v>0</v>
      </c>
      <c r="AH16" s="9">
        <v>0</v>
      </c>
      <c r="AI16" s="12">
        <f t="shared" si="0"/>
        <v>0</v>
      </c>
    </row>
    <row r="17" spans="1:35" outlineLevel="2">
      <c r="A17" s="11" t="s">
        <v>58</v>
      </c>
      <c r="B17" s="3" t="s">
        <v>1</v>
      </c>
      <c r="C17" s="3" t="s">
        <v>11</v>
      </c>
      <c r="D17" s="3" t="s">
        <v>3</v>
      </c>
      <c r="E17" s="3" t="s">
        <v>4</v>
      </c>
      <c r="F17" s="3" t="s">
        <v>4</v>
      </c>
      <c r="G17" s="3"/>
      <c r="H17" s="3"/>
      <c r="I17" s="3"/>
      <c r="J17" s="3"/>
      <c r="K17" s="3"/>
      <c r="L17" s="30">
        <v>159.30000000000001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15.5</v>
      </c>
      <c r="Z17" s="4">
        <v>0</v>
      </c>
      <c r="AA17" s="4">
        <v>0</v>
      </c>
      <c r="AB17" s="4">
        <v>15.486599999999999</v>
      </c>
      <c r="AC17" s="4">
        <v>-15.486599999999999</v>
      </c>
      <c r="AD17" s="4">
        <v>0</v>
      </c>
      <c r="AE17" s="5">
        <v>9.7216572504708096E-2</v>
      </c>
      <c r="AF17" s="4">
        <v>0</v>
      </c>
      <c r="AG17" s="5">
        <v>0</v>
      </c>
      <c r="AH17" s="9">
        <v>0</v>
      </c>
      <c r="AI17" s="12">
        <f t="shared" si="0"/>
        <v>9.7300690521029498</v>
      </c>
    </row>
    <row r="18" spans="1:35" outlineLevel="1">
      <c r="A18" s="11" t="s">
        <v>59</v>
      </c>
      <c r="B18" s="3" t="s">
        <v>1</v>
      </c>
      <c r="C18" s="3" t="s">
        <v>12</v>
      </c>
      <c r="D18" s="3" t="s">
        <v>3</v>
      </c>
      <c r="E18" s="3" t="s">
        <v>4</v>
      </c>
      <c r="F18" s="3" t="s">
        <v>4</v>
      </c>
      <c r="G18" s="3"/>
      <c r="H18" s="3"/>
      <c r="I18" s="3"/>
      <c r="J18" s="3"/>
      <c r="K18" s="3"/>
      <c r="L18" s="30">
        <v>40769.1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f>Y19</f>
        <v>10023.6</v>
      </c>
      <c r="Z18" s="4">
        <v>0</v>
      </c>
      <c r="AA18" s="4">
        <v>0</v>
      </c>
      <c r="AB18" s="4">
        <v>10023.559300000001</v>
      </c>
      <c r="AC18" s="4">
        <v>-10023.559300000001</v>
      </c>
      <c r="AD18" s="4">
        <v>0</v>
      </c>
      <c r="AE18" s="5">
        <v>0.2458616771034926</v>
      </c>
      <c r="AF18" s="4">
        <v>0</v>
      </c>
      <c r="AG18" s="5">
        <v>0</v>
      </c>
      <c r="AH18" s="9">
        <v>0</v>
      </c>
      <c r="AI18" s="12">
        <f t="shared" si="0"/>
        <v>24.586267540858149</v>
      </c>
    </row>
    <row r="19" spans="1:35" outlineLevel="2">
      <c r="A19" s="11" t="s">
        <v>60</v>
      </c>
      <c r="B19" s="3" t="s">
        <v>1</v>
      </c>
      <c r="C19" s="3" t="s">
        <v>13</v>
      </c>
      <c r="D19" s="3" t="s">
        <v>3</v>
      </c>
      <c r="E19" s="3" t="s">
        <v>4</v>
      </c>
      <c r="F19" s="3" t="s">
        <v>4</v>
      </c>
      <c r="G19" s="3"/>
      <c r="H19" s="3"/>
      <c r="I19" s="3"/>
      <c r="J19" s="3"/>
      <c r="K19" s="3"/>
      <c r="L19" s="30">
        <v>40769.1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10023.6</v>
      </c>
      <c r="Z19" s="4">
        <v>0</v>
      </c>
      <c r="AA19" s="4">
        <v>0</v>
      </c>
      <c r="AB19" s="4">
        <v>10023.559300000001</v>
      </c>
      <c r="AC19" s="4">
        <v>-10023.559300000001</v>
      </c>
      <c r="AD19" s="4">
        <v>0</v>
      </c>
      <c r="AE19" s="5">
        <v>0.2458616771034926</v>
      </c>
      <c r="AF19" s="4">
        <v>0</v>
      </c>
      <c r="AG19" s="5">
        <v>0</v>
      </c>
      <c r="AH19" s="9">
        <v>0</v>
      </c>
      <c r="AI19" s="12">
        <f t="shared" si="0"/>
        <v>24.586267540858149</v>
      </c>
    </row>
    <row r="20" spans="1:35" outlineLevel="1">
      <c r="A20" s="11" t="s">
        <v>61</v>
      </c>
      <c r="B20" s="3" t="s">
        <v>1</v>
      </c>
      <c r="C20" s="3" t="s">
        <v>14</v>
      </c>
      <c r="D20" s="3" t="s">
        <v>3</v>
      </c>
      <c r="E20" s="3" t="s">
        <v>4</v>
      </c>
      <c r="F20" s="3" t="s">
        <v>4</v>
      </c>
      <c r="G20" s="3"/>
      <c r="H20" s="3"/>
      <c r="I20" s="3"/>
      <c r="J20" s="3"/>
      <c r="K20" s="3"/>
      <c r="L20" s="30">
        <v>2054.8000000000002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5">
        <v>0</v>
      </c>
      <c r="AF20" s="4">
        <v>0</v>
      </c>
      <c r="AG20" s="5">
        <v>0</v>
      </c>
      <c r="AH20" s="9">
        <v>0</v>
      </c>
      <c r="AI20" s="12">
        <f t="shared" si="0"/>
        <v>0</v>
      </c>
    </row>
    <row r="21" spans="1:35" outlineLevel="2">
      <c r="A21" s="11" t="s">
        <v>62</v>
      </c>
      <c r="B21" s="3" t="s">
        <v>1</v>
      </c>
      <c r="C21" s="3" t="s">
        <v>15</v>
      </c>
      <c r="D21" s="3" t="s">
        <v>3</v>
      </c>
      <c r="E21" s="3" t="s">
        <v>4</v>
      </c>
      <c r="F21" s="3" t="s">
        <v>4</v>
      </c>
      <c r="G21" s="3"/>
      <c r="H21" s="3"/>
      <c r="I21" s="3"/>
      <c r="J21" s="3"/>
      <c r="K21" s="3"/>
      <c r="L21" s="30">
        <v>5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5">
        <v>0</v>
      </c>
      <c r="AF21" s="4">
        <v>0</v>
      </c>
      <c r="AG21" s="5">
        <v>0</v>
      </c>
      <c r="AH21" s="9">
        <v>0</v>
      </c>
      <c r="AI21" s="12">
        <f t="shared" si="0"/>
        <v>0</v>
      </c>
    </row>
    <row r="22" spans="1:35" outlineLevel="2">
      <c r="A22" s="11" t="s">
        <v>63</v>
      </c>
      <c r="B22" s="3" t="s">
        <v>1</v>
      </c>
      <c r="C22" s="3" t="s">
        <v>16</v>
      </c>
      <c r="D22" s="3" t="s">
        <v>3</v>
      </c>
      <c r="E22" s="3" t="s">
        <v>4</v>
      </c>
      <c r="F22" s="3" t="s">
        <v>4</v>
      </c>
      <c r="G22" s="3"/>
      <c r="H22" s="3"/>
      <c r="I22" s="3"/>
      <c r="J22" s="3"/>
      <c r="K22" s="3"/>
      <c r="L22" s="30">
        <v>2049.8000000000002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5">
        <v>0</v>
      </c>
      <c r="AF22" s="4">
        <v>0</v>
      </c>
      <c r="AG22" s="5">
        <v>0</v>
      </c>
      <c r="AH22" s="9">
        <v>0</v>
      </c>
      <c r="AI22" s="12">
        <f t="shared" si="0"/>
        <v>0</v>
      </c>
    </row>
    <row r="23" spans="1:35" outlineLevel="1">
      <c r="A23" s="11" t="s">
        <v>64</v>
      </c>
      <c r="B23" s="3" t="s">
        <v>1</v>
      </c>
      <c r="C23" s="3" t="s">
        <v>17</v>
      </c>
      <c r="D23" s="3" t="s">
        <v>3</v>
      </c>
      <c r="E23" s="3" t="s">
        <v>4</v>
      </c>
      <c r="F23" s="3" t="s">
        <v>4</v>
      </c>
      <c r="G23" s="3"/>
      <c r="H23" s="3"/>
      <c r="I23" s="3"/>
      <c r="J23" s="3"/>
      <c r="K23" s="3"/>
      <c r="L23" s="30">
        <v>6959.9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f>Y24+Y25</f>
        <v>2371.83</v>
      </c>
      <c r="Z23" s="4">
        <v>0</v>
      </c>
      <c r="AA23" s="4">
        <v>0</v>
      </c>
      <c r="AB23" s="4">
        <v>2371.8584999999998</v>
      </c>
      <c r="AC23" s="4">
        <v>-2371.8584999999998</v>
      </c>
      <c r="AD23" s="4">
        <v>0</v>
      </c>
      <c r="AE23" s="5">
        <v>0.34078916363740858</v>
      </c>
      <c r="AF23" s="4">
        <v>0</v>
      </c>
      <c r="AG23" s="5">
        <v>0</v>
      </c>
      <c r="AH23" s="9">
        <v>0</v>
      </c>
      <c r="AI23" s="12">
        <f t="shared" si="0"/>
        <v>34.078506875098782</v>
      </c>
    </row>
    <row r="24" spans="1:35" outlineLevel="2">
      <c r="A24" s="11" t="s">
        <v>65</v>
      </c>
      <c r="B24" s="3" t="s">
        <v>1</v>
      </c>
      <c r="C24" s="3" t="s">
        <v>18</v>
      </c>
      <c r="D24" s="3" t="s">
        <v>3</v>
      </c>
      <c r="E24" s="3" t="s">
        <v>4</v>
      </c>
      <c r="F24" s="3" t="s">
        <v>4</v>
      </c>
      <c r="G24" s="3"/>
      <c r="H24" s="3"/>
      <c r="I24" s="3"/>
      <c r="J24" s="3"/>
      <c r="K24" s="3"/>
      <c r="L24" s="30">
        <v>100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15.5</v>
      </c>
      <c r="Z24" s="4">
        <v>0</v>
      </c>
      <c r="AA24" s="4">
        <v>0</v>
      </c>
      <c r="AB24" s="4">
        <v>15.5</v>
      </c>
      <c r="AC24" s="4">
        <v>-15.5</v>
      </c>
      <c r="AD24" s="4">
        <v>0</v>
      </c>
      <c r="AE24" s="5">
        <v>0.155</v>
      </c>
      <c r="AF24" s="4">
        <v>0</v>
      </c>
      <c r="AG24" s="5">
        <v>0</v>
      </c>
      <c r="AH24" s="9">
        <v>0</v>
      </c>
      <c r="AI24" s="12">
        <f t="shared" si="0"/>
        <v>15.5</v>
      </c>
    </row>
    <row r="25" spans="1:35" outlineLevel="2">
      <c r="A25" s="11" t="s">
        <v>66</v>
      </c>
      <c r="B25" s="3" t="s">
        <v>1</v>
      </c>
      <c r="C25" s="3" t="s">
        <v>19</v>
      </c>
      <c r="D25" s="3" t="s">
        <v>3</v>
      </c>
      <c r="E25" s="3" t="s">
        <v>4</v>
      </c>
      <c r="F25" s="3" t="s">
        <v>4</v>
      </c>
      <c r="G25" s="3"/>
      <c r="H25" s="3"/>
      <c r="I25" s="3"/>
      <c r="J25" s="3"/>
      <c r="K25" s="3"/>
      <c r="L25" s="30">
        <v>6859.9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2356.33</v>
      </c>
      <c r="Z25" s="4">
        <v>0</v>
      </c>
      <c r="AA25" s="4">
        <v>0</v>
      </c>
      <c r="AB25" s="4">
        <v>2356.3584999999998</v>
      </c>
      <c r="AC25" s="4">
        <v>-2356.3584999999998</v>
      </c>
      <c r="AD25" s="4">
        <v>0</v>
      </c>
      <c r="AE25" s="5">
        <v>0.34349749996355633</v>
      </c>
      <c r="AF25" s="4">
        <v>0</v>
      </c>
      <c r="AG25" s="5">
        <v>0</v>
      </c>
      <c r="AH25" s="9">
        <v>0</v>
      </c>
      <c r="AI25" s="12">
        <f t="shared" si="0"/>
        <v>34.349334538404349</v>
      </c>
    </row>
    <row r="26" spans="1:35" ht="25.5">
      <c r="A26" s="13" t="s">
        <v>67</v>
      </c>
      <c r="B26" s="14" t="s">
        <v>20</v>
      </c>
      <c r="C26" s="14" t="s">
        <v>2</v>
      </c>
      <c r="D26" s="14" t="s">
        <v>3</v>
      </c>
      <c r="E26" s="14" t="s">
        <v>4</v>
      </c>
      <c r="F26" s="14" t="s">
        <v>4</v>
      </c>
      <c r="G26" s="14"/>
      <c r="H26" s="14"/>
      <c r="I26" s="14"/>
      <c r="J26" s="14"/>
      <c r="K26" s="14"/>
      <c r="L26" s="29">
        <f>L27+L29+L31+L38+L40</f>
        <v>334226.73940000002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f>Y27+Y29+Y31+Y38+Y40</f>
        <v>85929.700000000026</v>
      </c>
      <c r="Z26" s="15">
        <v>0</v>
      </c>
      <c r="AA26" s="15">
        <v>0</v>
      </c>
      <c r="AB26" s="15">
        <v>85929.728400000007</v>
      </c>
      <c r="AC26" s="15">
        <v>-85929.728400000007</v>
      </c>
      <c r="AD26" s="15">
        <v>0</v>
      </c>
      <c r="AE26" s="16">
        <v>0.2571001008305322</v>
      </c>
      <c r="AF26" s="15">
        <v>0</v>
      </c>
      <c r="AG26" s="16">
        <v>0</v>
      </c>
      <c r="AH26" s="17">
        <v>0</v>
      </c>
      <c r="AI26" s="18">
        <f t="shared" si="0"/>
        <v>25.710001585827641</v>
      </c>
    </row>
    <row r="27" spans="1:35" outlineLevel="1">
      <c r="A27" s="11" t="s">
        <v>52</v>
      </c>
      <c r="B27" s="3" t="s">
        <v>20</v>
      </c>
      <c r="C27" s="3" t="s">
        <v>5</v>
      </c>
      <c r="D27" s="3" t="s">
        <v>3</v>
      </c>
      <c r="E27" s="3" t="s">
        <v>4</v>
      </c>
      <c r="F27" s="3" t="s">
        <v>4</v>
      </c>
      <c r="G27" s="3"/>
      <c r="H27" s="3"/>
      <c r="I27" s="3"/>
      <c r="J27" s="3"/>
      <c r="K27" s="3"/>
      <c r="L27" s="30">
        <v>2640.4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635.5</v>
      </c>
      <c r="Z27" s="4">
        <v>0</v>
      </c>
      <c r="AA27" s="4">
        <v>0</v>
      </c>
      <c r="AB27" s="4">
        <v>635.51430000000005</v>
      </c>
      <c r="AC27" s="4">
        <v>-635.51430000000005</v>
      </c>
      <c r="AD27" s="4">
        <v>0</v>
      </c>
      <c r="AE27" s="5">
        <v>0.24068864565974851</v>
      </c>
      <c r="AF27" s="4">
        <v>0</v>
      </c>
      <c r="AG27" s="5">
        <v>0</v>
      </c>
      <c r="AH27" s="9">
        <v>0</v>
      </c>
      <c r="AI27" s="12">
        <f t="shared" si="0"/>
        <v>24.068322981366457</v>
      </c>
    </row>
    <row r="28" spans="1:35" ht="51" outlineLevel="2">
      <c r="A28" s="11" t="s">
        <v>53</v>
      </c>
      <c r="B28" s="3" t="s">
        <v>20</v>
      </c>
      <c r="C28" s="3" t="s">
        <v>6</v>
      </c>
      <c r="D28" s="3" t="s">
        <v>3</v>
      </c>
      <c r="E28" s="3" t="s">
        <v>4</v>
      </c>
      <c r="F28" s="3" t="s">
        <v>4</v>
      </c>
      <c r="G28" s="3"/>
      <c r="H28" s="3"/>
      <c r="I28" s="3"/>
      <c r="J28" s="3"/>
      <c r="K28" s="3"/>
      <c r="L28" s="30">
        <v>2640.4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635.5</v>
      </c>
      <c r="Z28" s="4">
        <v>0</v>
      </c>
      <c r="AA28" s="4">
        <v>0</v>
      </c>
      <c r="AB28" s="4">
        <v>635.51430000000005</v>
      </c>
      <c r="AC28" s="4">
        <v>-635.51430000000005</v>
      </c>
      <c r="AD28" s="4">
        <v>0</v>
      </c>
      <c r="AE28" s="5">
        <v>0.24068864565974851</v>
      </c>
      <c r="AF28" s="4">
        <v>0</v>
      </c>
      <c r="AG28" s="5">
        <v>0</v>
      </c>
      <c r="AH28" s="9">
        <v>0</v>
      </c>
      <c r="AI28" s="12">
        <f t="shared" si="0"/>
        <v>24.068322981366457</v>
      </c>
    </row>
    <row r="29" spans="1:35" outlineLevel="1">
      <c r="A29" s="11" t="s">
        <v>68</v>
      </c>
      <c r="B29" s="3" t="s">
        <v>20</v>
      </c>
      <c r="C29" s="3" t="s">
        <v>21</v>
      </c>
      <c r="D29" s="3" t="s">
        <v>3</v>
      </c>
      <c r="E29" s="3" t="s">
        <v>4</v>
      </c>
      <c r="F29" s="3" t="s">
        <v>4</v>
      </c>
      <c r="G29" s="3"/>
      <c r="H29" s="3"/>
      <c r="I29" s="3"/>
      <c r="J29" s="3"/>
      <c r="K29" s="3"/>
      <c r="L29" s="30">
        <v>100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5">
        <v>0</v>
      </c>
      <c r="AF29" s="4">
        <v>0</v>
      </c>
      <c r="AG29" s="5">
        <v>0</v>
      </c>
      <c r="AH29" s="9">
        <v>0</v>
      </c>
      <c r="AI29" s="12">
        <f t="shared" si="0"/>
        <v>0</v>
      </c>
    </row>
    <row r="30" spans="1:35" outlineLevel="2">
      <c r="A30" s="11" t="s">
        <v>69</v>
      </c>
      <c r="B30" s="3" t="s">
        <v>20</v>
      </c>
      <c r="C30" s="3" t="s">
        <v>22</v>
      </c>
      <c r="D30" s="3" t="s">
        <v>3</v>
      </c>
      <c r="E30" s="3" t="s">
        <v>4</v>
      </c>
      <c r="F30" s="3" t="s">
        <v>4</v>
      </c>
      <c r="G30" s="3"/>
      <c r="H30" s="3"/>
      <c r="I30" s="3"/>
      <c r="J30" s="3"/>
      <c r="K30" s="3"/>
      <c r="L30" s="30">
        <v>100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5">
        <v>0</v>
      </c>
      <c r="AF30" s="4">
        <v>0</v>
      </c>
      <c r="AG30" s="5">
        <v>0</v>
      </c>
      <c r="AH30" s="9">
        <v>0</v>
      </c>
      <c r="AI30" s="12">
        <f t="shared" si="0"/>
        <v>0</v>
      </c>
    </row>
    <row r="31" spans="1:35" outlineLevel="1">
      <c r="A31" s="11" t="s">
        <v>55</v>
      </c>
      <c r="B31" s="3" t="s">
        <v>20</v>
      </c>
      <c r="C31" s="3" t="s">
        <v>8</v>
      </c>
      <c r="D31" s="3" t="s">
        <v>3</v>
      </c>
      <c r="E31" s="3" t="s">
        <v>4</v>
      </c>
      <c r="F31" s="3" t="s">
        <v>4</v>
      </c>
      <c r="G31" s="3"/>
      <c r="H31" s="3"/>
      <c r="I31" s="3"/>
      <c r="J31" s="3"/>
      <c r="K31" s="3"/>
      <c r="L31" s="30">
        <f>L32+L33+L34+L35+L36+L37</f>
        <v>329548.8394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f>Y32+Y33+Y34+Y35+Y36+Y37</f>
        <v>84806.000000000015</v>
      </c>
      <c r="Z31" s="4">
        <v>0</v>
      </c>
      <c r="AA31" s="4">
        <v>0</v>
      </c>
      <c r="AB31" s="4">
        <v>84805.983099999998</v>
      </c>
      <c r="AC31" s="4">
        <v>-84805.983099999998</v>
      </c>
      <c r="AD31" s="4">
        <v>0</v>
      </c>
      <c r="AE31" s="5">
        <v>0.25733965033651396</v>
      </c>
      <c r="AF31" s="4">
        <v>0</v>
      </c>
      <c r="AG31" s="5">
        <v>0</v>
      </c>
      <c r="AH31" s="9">
        <v>0</v>
      </c>
      <c r="AI31" s="12">
        <f t="shared" si="0"/>
        <v>25.733970161874591</v>
      </c>
    </row>
    <row r="32" spans="1:35" outlineLevel="2">
      <c r="A32" s="11" t="s">
        <v>70</v>
      </c>
      <c r="B32" s="3" t="s">
        <v>20</v>
      </c>
      <c r="C32" s="3" t="s">
        <v>23</v>
      </c>
      <c r="D32" s="3" t="s">
        <v>3</v>
      </c>
      <c r="E32" s="3" t="s">
        <v>4</v>
      </c>
      <c r="F32" s="3" t="s">
        <v>4</v>
      </c>
      <c r="G32" s="3"/>
      <c r="H32" s="3"/>
      <c r="I32" s="3"/>
      <c r="J32" s="3"/>
      <c r="K32" s="3"/>
      <c r="L32" s="30">
        <v>174018.84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44345.3</v>
      </c>
      <c r="Z32" s="4">
        <v>0</v>
      </c>
      <c r="AA32" s="4">
        <v>0</v>
      </c>
      <c r="AB32" s="4">
        <v>44345.317900000002</v>
      </c>
      <c r="AC32" s="4">
        <v>-44345.317900000002</v>
      </c>
      <c r="AD32" s="4">
        <v>0</v>
      </c>
      <c r="AE32" s="5">
        <v>0.25483055685235001</v>
      </c>
      <c r="AF32" s="4">
        <v>0</v>
      </c>
      <c r="AG32" s="5">
        <v>0</v>
      </c>
      <c r="AH32" s="9">
        <v>0</v>
      </c>
      <c r="AI32" s="12">
        <f t="shared" si="0"/>
        <v>25.483045398992431</v>
      </c>
    </row>
    <row r="33" spans="1:35" outlineLevel="2">
      <c r="A33" s="11" t="s">
        <v>71</v>
      </c>
      <c r="B33" s="3" t="s">
        <v>20</v>
      </c>
      <c r="C33" s="3" t="s">
        <v>24</v>
      </c>
      <c r="D33" s="3" t="s">
        <v>3</v>
      </c>
      <c r="E33" s="3" t="s">
        <v>4</v>
      </c>
      <c r="F33" s="3" t="s">
        <v>4</v>
      </c>
      <c r="G33" s="3"/>
      <c r="H33" s="3"/>
      <c r="I33" s="3"/>
      <c r="J33" s="3"/>
      <c r="K33" s="3"/>
      <c r="L33" s="30">
        <v>118823.874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31476.799999999999</v>
      </c>
      <c r="Z33" s="4">
        <v>0</v>
      </c>
      <c r="AA33" s="4">
        <v>0</v>
      </c>
      <c r="AB33" s="4">
        <v>31476.7696</v>
      </c>
      <c r="AC33" s="4">
        <v>-31476.7696</v>
      </c>
      <c r="AD33" s="4">
        <v>0</v>
      </c>
      <c r="AE33" s="5">
        <v>0.26490273831671235</v>
      </c>
      <c r="AF33" s="4">
        <v>0</v>
      </c>
      <c r="AG33" s="5">
        <v>0</v>
      </c>
      <c r="AH33" s="9">
        <v>0</v>
      </c>
      <c r="AI33" s="12">
        <f t="shared" si="0"/>
        <v>26.490299415755459</v>
      </c>
    </row>
    <row r="34" spans="1:35" outlineLevel="2">
      <c r="A34" s="11" t="s">
        <v>56</v>
      </c>
      <c r="B34" s="3" t="s">
        <v>20</v>
      </c>
      <c r="C34" s="3" t="s">
        <v>9</v>
      </c>
      <c r="D34" s="3" t="s">
        <v>3</v>
      </c>
      <c r="E34" s="3" t="s">
        <v>4</v>
      </c>
      <c r="F34" s="3" t="s">
        <v>4</v>
      </c>
      <c r="G34" s="3"/>
      <c r="H34" s="3"/>
      <c r="I34" s="3"/>
      <c r="J34" s="3"/>
      <c r="K34" s="3"/>
      <c r="L34" s="30">
        <v>21161.129400000002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5390.3</v>
      </c>
      <c r="Z34" s="4">
        <v>0</v>
      </c>
      <c r="AA34" s="4">
        <v>0</v>
      </c>
      <c r="AB34" s="4">
        <v>5390.3041999999996</v>
      </c>
      <c r="AC34" s="4">
        <v>-5390.3041999999996</v>
      </c>
      <c r="AD34" s="4">
        <v>0</v>
      </c>
      <c r="AE34" s="5">
        <v>0.25472667824619982</v>
      </c>
      <c r="AF34" s="4">
        <v>0</v>
      </c>
      <c r="AG34" s="5">
        <v>0</v>
      </c>
      <c r="AH34" s="9">
        <v>0</v>
      </c>
      <c r="AI34" s="12">
        <f t="shared" si="0"/>
        <v>25.472647976908075</v>
      </c>
    </row>
    <row r="35" spans="1:35" ht="25.5" outlineLevel="2">
      <c r="A35" s="11" t="s">
        <v>57</v>
      </c>
      <c r="B35" s="3" t="s">
        <v>20</v>
      </c>
      <c r="C35" s="3" t="s">
        <v>10</v>
      </c>
      <c r="D35" s="3" t="s">
        <v>3</v>
      </c>
      <c r="E35" s="3" t="s">
        <v>4</v>
      </c>
      <c r="F35" s="3" t="s">
        <v>4</v>
      </c>
      <c r="G35" s="3"/>
      <c r="H35" s="3"/>
      <c r="I35" s="3"/>
      <c r="J35" s="3"/>
      <c r="K35" s="3"/>
      <c r="L35" s="30">
        <v>54.25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39</v>
      </c>
      <c r="Z35" s="4">
        <v>0</v>
      </c>
      <c r="AA35" s="4">
        <v>0</v>
      </c>
      <c r="AB35" s="4">
        <v>39</v>
      </c>
      <c r="AC35" s="4">
        <v>-39</v>
      </c>
      <c r="AD35" s="4">
        <v>0</v>
      </c>
      <c r="AE35" s="5">
        <v>0.71889400921658986</v>
      </c>
      <c r="AF35" s="4">
        <v>0</v>
      </c>
      <c r="AG35" s="5">
        <v>0</v>
      </c>
      <c r="AH35" s="9">
        <v>0</v>
      </c>
      <c r="AI35" s="12">
        <f t="shared" si="0"/>
        <v>71.889400921658989</v>
      </c>
    </row>
    <row r="36" spans="1:35" outlineLevel="2">
      <c r="A36" s="11" t="s">
        <v>58</v>
      </c>
      <c r="B36" s="3" t="s">
        <v>20</v>
      </c>
      <c r="C36" s="3" t="s">
        <v>11</v>
      </c>
      <c r="D36" s="3" t="s">
        <v>3</v>
      </c>
      <c r="E36" s="3" t="s">
        <v>4</v>
      </c>
      <c r="F36" s="3" t="s">
        <v>4</v>
      </c>
      <c r="G36" s="3"/>
      <c r="H36" s="3"/>
      <c r="I36" s="3"/>
      <c r="J36" s="3"/>
      <c r="K36" s="3"/>
      <c r="L36" s="30">
        <v>1140.346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2.1</v>
      </c>
      <c r="Z36" s="4">
        <v>0</v>
      </c>
      <c r="AA36" s="4">
        <v>0</v>
      </c>
      <c r="AB36" s="4">
        <v>2.0950000000000002</v>
      </c>
      <c r="AC36" s="4">
        <v>-2.0950000000000002</v>
      </c>
      <c r="AD36" s="4">
        <v>0</v>
      </c>
      <c r="AE36" s="5">
        <v>1.8371617035531321E-3</v>
      </c>
      <c r="AF36" s="4">
        <v>0</v>
      </c>
      <c r="AG36" s="5">
        <v>0</v>
      </c>
      <c r="AH36" s="9">
        <v>0</v>
      </c>
      <c r="AI36" s="12">
        <f t="shared" si="0"/>
        <v>0.18415463376904906</v>
      </c>
    </row>
    <row r="37" spans="1:35" outlineLevel="2">
      <c r="A37" s="11" t="s">
        <v>72</v>
      </c>
      <c r="B37" s="3" t="s">
        <v>20</v>
      </c>
      <c r="C37" s="3" t="s">
        <v>25</v>
      </c>
      <c r="D37" s="3" t="s">
        <v>3</v>
      </c>
      <c r="E37" s="3" t="s">
        <v>4</v>
      </c>
      <c r="F37" s="3" t="s">
        <v>4</v>
      </c>
      <c r="G37" s="3"/>
      <c r="H37" s="3"/>
      <c r="I37" s="3"/>
      <c r="J37" s="3"/>
      <c r="K37" s="3"/>
      <c r="L37" s="30">
        <v>14350.4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3552.5</v>
      </c>
      <c r="Z37" s="4">
        <v>0</v>
      </c>
      <c r="AA37" s="4">
        <v>0</v>
      </c>
      <c r="AB37" s="4">
        <v>3552.4964</v>
      </c>
      <c r="AC37" s="4">
        <v>-3552.4964</v>
      </c>
      <c r="AD37" s="4">
        <v>0</v>
      </c>
      <c r="AE37" s="5">
        <v>0.24755382428364367</v>
      </c>
      <c r="AF37" s="4">
        <v>0</v>
      </c>
      <c r="AG37" s="5">
        <v>0</v>
      </c>
      <c r="AH37" s="9">
        <v>0</v>
      </c>
      <c r="AI37" s="12">
        <f t="shared" si="0"/>
        <v>24.755407514773108</v>
      </c>
    </row>
    <row r="38" spans="1:35" outlineLevel="1">
      <c r="A38" s="11" t="s">
        <v>61</v>
      </c>
      <c r="B38" s="3" t="s">
        <v>20</v>
      </c>
      <c r="C38" s="3" t="s">
        <v>14</v>
      </c>
      <c r="D38" s="3" t="s">
        <v>3</v>
      </c>
      <c r="E38" s="3" t="s">
        <v>4</v>
      </c>
      <c r="F38" s="3" t="s">
        <v>4</v>
      </c>
      <c r="G38" s="3"/>
      <c r="H38" s="3"/>
      <c r="I38" s="3"/>
      <c r="J38" s="3"/>
      <c r="K38" s="3"/>
      <c r="L38" s="30">
        <v>1837.5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f>Y39</f>
        <v>475.6</v>
      </c>
      <c r="Z38" s="4">
        <v>0</v>
      </c>
      <c r="AA38" s="4">
        <v>0</v>
      </c>
      <c r="AB38" s="4">
        <v>475.65499999999997</v>
      </c>
      <c r="AC38" s="4">
        <v>-475.65499999999997</v>
      </c>
      <c r="AD38" s="4">
        <v>0</v>
      </c>
      <c r="AE38" s="5">
        <v>0.25885986394557825</v>
      </c>
      <c r="AF38" s="4">
        <v>0</v>
      </c>
      <c r="AG38" s="5">
        <v>0</v>
      </c>
      <c r="AH38" s="9">
        <v>0</v>
      </c>
      <c r="AI38" s="12">
        <f t="shared" si="0"/>
        <v>25.882993197278914</v>
      </c>
    </row>
    <row r="39" spans="1:35" outlineLevel="2">
      <c r="A39" s="11" t="s">
        <v>63</v>
      </c>
      <c r="B39" s="3" t="s">
        <v>20</v>
      </c>
      <c r="C39" s="3" t="s">
        <v>16</v>
      </c>
      <c r="D39" s="3" t="s">
        <v>3</v>
      </c>
      <c r="E39" s="3" t="s">
        <v>4</v>
      </c>
      <c r="F39" s="3" t="s">
        <v>4</v>
      </c>
      <c r="G39" s="3"/>
      <c r="H39" s="3"/>
      <c r="I39" s="3"/>
      <c r="J39" s="3"/>
      <c r="K39" s="3"/>
      <c r="L39" s="30">
        <v>1837.5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475.6</v>
      </c>
      <c r="Z39" s="4">
        <v>0</v>
      </c>
      <c r="AA39" s="4">
        <v>0</v>
      </c>
      <c r="AB39" s="4">
        <v>475.65499999999997</v>
      </c>
      <c r="AC39" s="4">
        <v>-475.65499999999997</v>
      </c>
      <c r="AD39" s="4">
        <v>0</v>
      </c>
      <c r="AE39" s="5">
        <v>0.25885986394557825</v>
      </c>
      <c r="AF39" s="4">
        <v>0</v>
      </c>
      <c r="AG39" s="5">
        <v>0</v>
      </c>
      <c r="AH39" s="9">
        <v>0</v>
      </c>
      <c r="AI39" s="12">
        <f t="shared" si="0"/>
        <v>25.882993197278914</v>
      </c>
    </row>
    <row r="40" spans="1:35" outlineLevel="1">
      <c r="A40" s="11" t="s">
        <v>64</v>
      </c>
      <c r="B40" s="3" t="s">
        <v>20</v>
      </c>
      <c r="C40" s="3" t="s">
        <v>17</v>
      </c>
      <c r="D40" s="3" t="s">
        <v>3</v>
      </c>
      <c r="E40" s="3" t="s">
        <v>4</v>
      </c>
      <c r="F40" s="3" t="s">
        <v>4</v>
      </c>
      <c r="G40" s="3"/>
      <c r="H40" s="3"/>
      <c r="I40" s="3"/>
      <c r="J40" s="3"/>
      <c r="K40" s="3"/>
      <c r="L40" s="30">
        <v>100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12.6</v>
      </c>
      <c r="Z40" s="4">
        <v>0</v>
      </c>
      <c r="AA40" s="4">
        <v>0</v>
      </c>
      <c r="AB40" s="4">
        <v>12.576000000000001</v>
      </c>
      <c r="AC40" s="4">
        <v>-12.576000000000001</v>
      </c>
      <c r="AD40" s="4">
        <v>0</v>
      </c>
      <c r="AE40" s="5">
        <v>0.12576000000000001</v>
      </c>
      <c r="AF40" s="4">
        <v>0</v>
      </c>
      <c r="AG40" s="5">
        <v>0</v>
      </c>
      <c r="AH40" s="9">
        <v>0</v>
      </c>
      <c r="AI40" s="12">
        <f t="shared" si="0"/>
        <v>12.6</v>
      </c>
    </row>
    <row r="41" spans="1:35" outlineLevel="2">
      <c r="A41" s="11" t="s">
        <v>65</v>
      </c>
      <c r="B41" s="3" t="s">
        <v>20</v>
      </c>
      <c r="C41" s="3" t="s">
        <v>18</v>
      </c>
      <c r="D41" s="3" t="s">
        <v>3</v>
      </c>
      <c r="E41" s="3" t="s">
        <v>4</v>
      </c>
      <c r="F41" s="3" t="s">
        <v>4</v>
      </c>
      <c r="G41" s="3"/>
      <c r="H41" s="3"/>
      <c r="I41" s="3"/>
      <c r="J41" s="3"/>
      <c r="K41" s="3"/>
      <c r="L41" s="30">
        <v>100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12.6</v>
      </c>
      <c r="Z41" s="4">
        <v>0</v>
      </c>
      <c r="AA41" s="4">
        <v>0</v>
      </c>
      <c r="AB41" s="4">
        <v>12.576000000000001</v>
      </c>
      <c r="AC41" s="4">
        <v>-12.576000000000001</v>
      </c>
      <c r="AD41" s="4">
        <v>0</v>
      </c>
      <c r="AE41" s="5">
        <v>0.12576000000000001</v>
      </c>
      <c r="AF41" s="4">
        <v>0</v>
      </c>
      <c r="AG41" s="5">
        <v>0</v>
      </c>
      <c r="AH41" s="9">
        <v>0</v>
      </c>
      <c r="AI41" s="12">
        <f t="shared" si="0"/>
        <v>12.6</v>
      </c>
    </row>
    <row r="42" spans="1:35" ht="25.5">
      <c r="A42" s="13" t="s">
        <v>73</v>
      </c>
      <c r="B42" s="14" t="s">
        <v>26</v>
      </c>
      <c r="C42" s="14" t="s">
        <v>2</v>
      </c>
      <c r="D42" s="14" t="s">
        <v>3</v>
      </c>
      <c r="E42" s="14" t="s">
        <v>4</v>
      </c>
      <c r="F42" s="14" t="s">
        <v>4</v>
      </c>
      <c r="G42" s="14"/>
      <c r="H42" s="14"/>
      <c r="I42" s="14"/>
      <c r="J42" s="14"/>
      <c r="K42" s="14"/>
      <c r="L42" s="29">
        <f>L43+L45</f>
        <v>21340.400000000001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f>Y43+Y45</f>
        <v>5288.8</v>
      </c>
      <c r="Z42" s="15">
        <v>0</v>
      </c>
      <c r="AA42" s="15">
        <v>0</v>
      </c>
      <c r="AB42" s="15">
        <v>5288.8143</v>
      </c>
      <c r="AC42" s="15">
        <v>-5288.8143</v>
      </c>
      <c r="AD42" s="15">
        <v>0</v>
      </c>
      <c r="AE42" s="16">
        <v>0.24783075574361968</v>
      </c>
      <c r="AF42" s="15">
        <v>0</v>
      </c>
      <c r="AG42" s="16">
        <v>0</v>
      </c>
      <c r="AH42" s="17">
        <v>0</v>
      </c>
      <c r="AI42" s="18">
        <f t="shared" ref="AI42:AI73" si="1">Y42/L42*100</f>
        <v>24.783040617795354</v>
      </c>
    </row>
    <row r="43" spans="1:35" outlineLevel="1">
      <c r="A43" s="11" t="s">
        <v>52</v>
      </c>
      <c r="B43" s="3" t="s">
        <v>26</v>
      </c>
      <c r="C43" s="3" t="s">
        <v>5</v>
      </c>
      <c r="D43" s="3" t="s">
        <v>3</v>
      </c>
      <c r="E43" s="3" t="s">
        <v>4</v>
      </c>
      <c r="F43" s="3" t="s">
        <v>4</v>
      </c>
      <c r="G43" s="3"/>
      <c r="H43" s="3"/>
      <c r="I43" s="3"/>
      <c r="J43" s="3"/>
      <c r="K43" s="3"/>
      <c r="L43" s="30">
        <v>6711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f>Y44</f>
        <v>1807.8</v>
      </c>
      <c r="Z43" s="4">
        <v>0</v>
      </c>
      <c r="AA43" s="4">
        <v>0</v>
      </c>
      <c r="AB43" s="4">
        <v>1807.7581</v>
      </c>
      <c r="AC43" s="4">
        <v>-1807.7581</v>
      </c>
      <c r="AD43" s="4">
        <v>0</v>
      </c>
      <c r="AE43" s="5">
        <v>0.26937238861570556</v>
      </c>
      <c r="AF43" s="4">
        <v>0</v>
      </c>
      <c r="AG43" s="5">
        <v>0</v>
      </c>
      <c r="AH43" s="9">
        <v>0</v>
      </c>
      <c r="AI43" s="12">
        <f t="shared" si="1"/>
        <v>26.937863209655788</v>
      </c>
    </row>
    <row r="44" spans="1:35" ht="51" outlineLevel="2">
      <c r="A44" s="11" t="s">
        <v>53</v>
      </c>
      <c r="B44" s="3" t="s">
        <v>26</v>
      </c>
      <c r="C44" s="3" t="s">
        <v>6</v>
      </c>
      <c r="D44" s="3" t="s">
        <v>3</v>
      </c>
      <c r="E44" s="3" t="s">
        <v>4</v>
      </c>
      <c r="F44" s="3" t="s">
        <v>4</v>
      </c>
      <c r="G44" s="3"/>
      <c r="H44" s="3"/>
      <c r="I44" s="3"/>
      <c r="J44" s="3"/>
      <c r="K44" s="3"/>
      <c r="L44" s="30">
        <v>6711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1807.8</v>
      </c>
      <c r="Z44" s="4">
        <v>0</v>
      </c>
      <c r="AA44" s="4">
        <v>0</v>
      </c>
      <c r="AB44" s="4">
        <v>1807.7581</v>
      </c>
      <c r="AC44" s="4">
        <v>-1807.7581</v>
      </c>
      <c r="AD44" s="4">
        <v>0</v>
      </c>
      <c r="AE44" s="5">
        <v>0.26937238861570556</v>
      </c>
      <c r="AF44" s="4">
        <v>0</v>
      </c>
      <c r="AG44" s="5">
        <v>0</v>
      </c>
      <c r="AH44" s="9">
        <v>0</v>
      </c>
      <c r="AI44" s="12">
        <f t="shared" si="1"/>
        <v>26.937863209655788</v>
      </c>
    </row>
    <row r="45" spans="1:35" ht="25.5" outlineLevel="1">
      <c r="A45" s="11" t="s">
        <v>74</v>
      </c>
      <c r="B45" s="3" t="s">
        <v>26</v>
      </c>
      <c r="C45" s="3" t="s">
        <v>27</v>
      </c>
      <c r="D45" s="3" t="s">
        <v>3</v>
      </c>
      <c r="E45" s="3" t="s">
        <v>4</v>
      </c>
      <c r="F45" s="3" t="s">
        <v>4</v>
      </c>
      <c r="G45" s="3"/>
      <c r="H45" s="3"/>
      <c r="I45" s="3"/>
      <c r="J45" s="3"/>
      <c r="K45" s="3"/>
      <c r="L45" s="30">
        <v>14629.4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3481</v>
      </c>
      <c r="Z45" s="4">
        <v>0</v>
      </c>
      <c r="AA45" s="4">
        <v>0</v>
      </c>
      <c r="AB45" s="4">
        <v>3481.0562</v>
      </c>
      <c r="AC45" s="4">
        <v>-3481.0562</v>
      </c>
      <c r="AD45" s="4">
        <v>0</v>
      </c>
      <c r="AE45" s="5">
        <v>0.23794889965482996</v>
      </c>
      <c r="AF45" s="4">
        <v>0</v>
      </c>
      <c r="AG45" s="5">
        <v>0</v>
      </c>
      <c r="AH45" s="9">
        <v>0</v>
      </c>
      <c r="AI45" s="12">
        <f t="shared" si="1"/>
        <v>23.794550699276797</v>
      </c>
    </row>
    <row r="46" spans="1:35" ht="25.5" outlineLevel="2">
      <c r="A46" s="11" t="s">
        <v>75</v>
      </c>
      <c r="B46" s="3" t="s">
        <v>26</v>
      </c>
      <c r="C46" s="3" t="s">
        <v>28</v>
      </c>
      <c r="D46" s="3" t="s">
        <v>3</v>
      </c>
      <c r="E46" s="3" t="s">
        <v>4</v>
      </c>
      <c r="F46" s="3" t="s">
        <v>4</v>
      </c>
      <c r="G46" s="3"/>
      <c r="H46" s="3"/>
      <c r="I46" s="3"/>
      <c r="J46" s="3"/>
      <c r="K46" s="3"/>
      <c r="L46" s="30">
        <v>14629.4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3481</v>
      </c>
      <c r="Z46" s="4">
        <v>0</v>
      </c>
      <c r="AA46" s="4">
        <v>0</v>
      </c>
      <c r="AB46" s="4">
        <v>3481.0562</v>
      </c>
      <c r="AC46" s="4">
        <v>-3481.0562</v>
      </c>
      <c r="AD46" s="4">
        <v>0</v>
      </c>
      <c r="AE46" s="5">
        <v>0.23794889965482996</v>
      </c>
      <c r="AF46" s="4">
        <v>0</v>
      </c>
      <c r="AG46" s="5">
        <v>0</v>
      </c>
      <c r="AH46" s="9">
        <v>0</v>
      </c>
      <c r="AI46" s="12">
        <f t="shared" si="1"/>
        <v>23.794550699276797</v>
      </c>
    </row>
    <row r="47" spans="1:35" ht="25.5">
      <c r="A47" s="13" t="s">
        <v>76</v>
      </c>
      <c r="B47" s="14" t="s">
        <v>29</v>
      </c>
      <c r="C47" s="14" t="s">
        <v>2</v>
      </c>
      <c r="D47" s="14" t="s">
        <v>3</v>
      </c>
      <c r="E47" s="14" t="s">
        <v>4</v>
      </c>
      <c r="F47" s="14" t="s">
        <v>4</v>
      </c>
      <c r="G47" s="14"/>
      <c r="H47" s="14"/>
      <c r="I47" s="14"/>
      <c r="J47" s="14"/>
      <c r="K47" s="14"/>
      <c r="L47" s="29">
        <f>L48+L51+L53+L55</f>
        <v>8488.9000000000015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f>Y48+Y51+Y53+Y55</f>
        <v>2121.3000000000002</v>
      </c>
      <c r="Z47" s="15">
        <v>0</v>
      </c>
      <c r="AA47" s="15">
        <v>0</v>
      </c>
      <c r="AB47" s="15">
        <v>2121.2959000000001</v>
      </c>
      <c r="AC47" s="15">
        <v>-2121.2959000000001</v>
      </c>
      <c r="AD47" s="15">
        <v>0</v>
      </c>
      <c r="AE47" s="16">
        <v>0.24989055119037804</v>
      </c>
      <c r="AF47" s="15">
        <v>0</v>
      </c>
      <c r="AG47" s="16">
        <v>0</v>
      </c>
      <c r="AH47" s="17">
        <v>0</v>
      </c>
      <c r="AI47" s="18">
        <f t="shared" si="1"/>
        <v>24.989103417403904</v>
      </c>
    </row>
    <row r="48" spans="1:35" outlineLevel="1">
      <c r="A48" s="11" t="s">
        <v>52</v>
      </c>
      <c r="B48" s="3" t="s">
        <v>29</v>
      </c>
      <c r="C48" s="3" t="s">
        <v>5</v>
      </c>
      <c r="D48" s="3" t="s">
        <v>3</v>
      </c>
      <c r="E48" s="3" t="s">
        <v>4</v>
      </c>
      <c r="F48" s="3" t="s">
        <v>4</v>
      </c>
      <c r="G48" s="3"/>
      <c r="H48" s="3"/>
      <c r="I48" s="3"/>
      <c r="J48" s="3"/>
      <c r="K48" s="3"/>
      <c r="L48" s="30">
        <v>8232.7000000000007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f>Y49+Y50</f>
        <v>1987.3</v>
      </c>
      <c r="Z48" s="4">
        <v>0</v>
      </c>
      <c r="AA48" s="4">
        <v>0</v>
      </c>
      <c r="AB48" s="4">
        <v>1987.3369</v>
      </c>
      <c r="AC48" s="4">
        <v>-1987.3369</v>
      </c>
      <c r="AD48" s="4">
        <v>0</v>
      </c>
      <c r="AE48" s="5">
        <v>0.2413955203031812</v>
      </c>
      <c r="AF48" s="4">
        <v>0</v>
      </c>
      <c r="AG48" s="5">
        <v>0</v>
      </c>
      <c r="AH48" s="9">
        <v>0</v>
      </c>
      <c r="AI48" s="12">
        <f t="shared" si="1"/>
        <v>24.139103817702573</v>
      </c>
    </row>
    <row r="49" spans="1:35" ht="51" outlineLevel="2">
      <c r="A49" s="11" t="s">
        <v>53</v>
      </c>
      <c r="B49" s="3" t="s">
        <v>29</v>
      </c>
      <c r="C49" s="3" t="s">
        <v>6</v>
      </c>
      <c r="D49" s="3" t="s">
        <v>3</v>
      </c>
      <c r="E49" s="3" t="s">
        <v>4</v>
      </c>
      <c r="F49" s="3" t="s">
        <v>4</v>
      </c>
      <c r="G49" s="3"/>
      <c r="H49" s="3"/>
      <c r="I49" s="3"/>
      <c r="J49" s="3"/>
      <c r="K49" s="3"/>
      <c r="L49" s="30">
        <v>1903.3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450.5</v>
      </c>
      <c r="Z49" s="4">
        <v>0</v>
      </c>
      <c r="AA49" s="4">
        <v>0</v>
      </c>
      <c r="AB49" s="4">
        <v>450.49419999999998</v>
      </c>
      <c r="AC49" s="4">
        <v>-450.49419999999998</v>
      </c>
      <c r="AD49" s="4">
        <v>0</v>
      </c>
      <c r="AE49" s="5">
        <v>0.23669111543109336</v>
      </c>
      <c r="AF49" s="4">
        <v>0</v>
      </c>
      <c r="AG49" s="5">
        <v>0</v>
      </c>
      <c r="AH49" s="9">
        <v>0</v>
      </c>
      <c r="AI49" s="12">
        <f t="shared" si="1"/>
        <v>23.669416276992592</v>
      </c>
    </row>
    <row r="50" spans="1:35" outlineLevel="2">
      <c r="A50" s="11" t="s">
        <v>54</v>
      </c>
      <c r="B50" s="3" t="s">
        <v>29</v>
      </c>
      <c r="C50" s="3" t="s">
        <v>7</v>
      </c>
      <c r="D50" s="3" t="s">
        <v>3</v>
      </c>
      <c r="E50" s="3" t="s">
        <v>4</v>
      </c>
      <c r="F50" s="3" t="s">
        <v>4</v>
      </c>
      <c r="G50" s="3"/>
      <c r="H50" s="3"/>
      <c r="I50" s="3"/>
      <c r="J50" s="3"/>
      <c r="K50" s="3"/>
      <c r="L50" s="30">
        <v>6329.4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1536.8</v>
      </c>
      <c r="Z50" s="4">
        <v>0</v>
      </c>
      <c r="AA50" s="4">
        <v>0</v>
      </c>
      <c r="AB50" s="4">
        <v>1536.8426999999999</v>
      </c>
      <c r="AC50" s="4">
        <v>-1536.8426999999999</v>
      </c>
      <c r="AD50" s="4">
        <v>0</v>
      </c>
      <c r="AE50" s="5">
        <v>0.24281017158024457</v>
      </c>
      <c r="AF50" s="4">
        <v>0</v>
      </c>
      <c r="AG50" s="5">
        <v>0</v>
      </c>
      <c r="AH50" s="9">
        <v>0</v>
      </c>
      <c r="AI50" s="12">
        <f t="shared" si="1"/>
        <v>24.280342528517711</v>
      </c>
    </row>
    <row r="51" spans="1:35" outlineLevel="1">
      <c r="A51" s="11" t="s">
        <v>68</v>
      </c>
      <c r="B51" s="3" t="s">
        <v>29</v>
      </c>
      <c r="C51" s="3" t="s">
        <v>21</v>
      </c>
      <c r="D51" s="3" t="s">
        <v>3</v>
      </c>
      <c r="E51" s="3" t="s">
        <v>4</v>
      </c>
      <c r="F51" s="3" t="s">
        <v>4</v>
      </c>
      <c r="G51" s="3"/>
      <c r="H51" s="3"/>
      <c r="I51" s="3"/>
      <c r="J51" s="3"/>
      <c r="K51" s="3"/>
      <c r="L51" s="30">
        <v>50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22.4</v>
      </c>
      <c r="Z51" s="4">
        <v>0</v>
      </c>
      <c r="AA51" s="4">
        <v>0</v>
      </c>
      <c r="AB51" s="4">
        <v>22.4</v>
      </c>
      <c r="AC51" s="4">
        <v>-22.4</v>
      </c>
      <c r="AD51" s="4">
        <v>0</v>
      </c>
      <c r="AE51" s="5">
        <v>0.44800000000000001</v>
      </c>
      <c r="AF51" s="4">
        <v>0</v>
      </c>
      <c r="AG51" s="5">
        <v>0</v>
      </c>
      <c r="AH51" s="9">
        <v>0</v>
      </c>
      <c r="AI51" s="12">
        <f t="shared" si="1"/>
        <v>44.8</v>
      </c>
    </row>
    <row r="52" spans="1:35" ht="16.5" customHeight="1" outlineLevel="2">
      <c r="A52" s="11" t="s">
        <v>77</v>
      </c>
      <c r="B52" s="3" t="s">
        <v>29</v>
      </c>
      <c r="C52" s="3" t="s">
        <v>30</v>
      </c>
      <c r="D52" s="3" t="s">
        <v>3</v>
      </c>
      <c r="E52" s="3" t="s">
        <v>4</v>
      </c>
      <c r="F52" s="3" t="s">
        <v>4</v>
      </c>
      <c r="G52" s="3"/>
      <c r="H52" s="3"/>
      <c r="I52" s="3"/>
      <c r="J52" s="3"/>
      <c r="K52" s="3"/>
      <c r="L52" s="30">
        <v>50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22.4</v>
      </c>
      <c r="Z52" s="4">
        <v>0</v>
      </c>
      <c r="AA52" s="4">
        <v>0</v>
      </c>
      <c r="AB52" s="4">
        <v>22.4</v>
      </c>
      <c r="AC52" s="4">
        <v>-22.4</v>
      </c>
      <c r="AD52" s="4">
        <v>0</v>
      </c>
      <c r="AE52" s="5">
        <v>0.44800000000000001</v>
      </c>
      <c r="AF52" s="4">
        <v>0</v>
      </c>
      <c r="AG52" s="5">
        <v>0</v>
      </c>
      <c r="AH52" s="9">
        <v>0</v>
      </c>
      <c r="AI52" s="12">
        <f t="shared" si="1"/>
        <v>44.8</v>
      </c>
    </row>
    <row r="53" spans="1:35" outlineLevel="1">
      <c r="A53" s="11" t="s">
        <v>78</v>
      </c>
      <c r="B53" s="3" t="s">
        <v>29</v>
      </c>
      <c r="C53" s="3" t="s">
        <v>31</v>
      </c>
      <c r="D53" s="3" t="s">
        <v>3</v>
      </c>
      <c r="E53" s="3" t="s">
        <v>4</v>
      </c>
      <c r="F53" s="3" t="s">
        <v>4</v>
      </c>
      <c r="G53" s="3"/>
      <c r="H53" s="3"/>
      <c r="I53" s="3"/>
      <c r="J53" s="3"/>
      <c r="K53" s="3"/>
      <c r="L53" s="30">
        <v>205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111.6</v>
      </c>
      <c r="Z53" s="4">
        <v>0</v>
      </c>
      <c r="AA53" s="4">
        <v>0</v>
      </c>
      <c r="AB53" s="4">
        <v>111.559</v>
      </c>
      <c r="AC53" s="4">
        <v>-111.559</v>
      </c>
      <c r="AD53" s="4">
        <v>0</v>
      </c>
      <c r="AE53" s="5">
        <v>0.54419024390243897</v>
      </c>
      <c r="AF53" s="4">
        <v>0</v>
      </c>
      <c r="AG53" s="5">
        <v>0</v>
      </c>
      <c r="AH53" s="9">
        <v>0</v>
      </c>
      <c r="AI53" s="12">
        <f t="shared" si="1"/>
        <v>54.439024390243894</v>
      </c>
    </row>
    <row r="54" spans="1:35" outlineLevel="2">
      <c r="A54" s="11" t="s">
        <v>79</v>
      </c>
      <c r="B54" s="3" t="s">
        <v>29</v>
      </c>
      <c r="C54" s="3" t="s">
        <v>32</v>
      </c>
      <c r="D54" s="3" t="s">
        <v>3</v>
      </c>
      <c r="E54" s="3" t="s">
        <v>4</v>
      </c>
      <c r="F54" s="3" t="s">
        <v>4</v>
      </c>
      <c r="G54" s="3"/>
      <c r="H54" s="3"/>
      <c r="I54" s="3"/>
      <c r="J54" s="3"/>
      <c r="K54" s="3"/>
      <c r="L54" s="30">
        <v>205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111.6</v>
      </c>
      <c r="Z54" s="4">
        <v>0</v>
      </c>
      <c r="AA54" s="4">
        <v>0</v>
      </c>
      <c r="AB54" s="4">
        <v>111.559</v>
      </c>
      <c r="AC54" s="4">
        <v>-111.559</v>
      </c>
      <c r="AD54" s="4">
        <v>0</v>
      </c>
      <c r="AE54" s="5">
        <v>0.54419024390243897</v>
      </c>
      <c r="AF54" s="4">
        <v>0</v>
      </c>
      <c r="AG54" s="5">
        <v>0</v>
      </c>
      <c r="AH54" s="9">
        <v>0</v>
      </c>
      <c r="AI54" s="12">
        <f t="shared" si="1"/>
        <v>54.439024390243894</v>
      </c>
    </row>
    <row r="55" spans="1:35" outlineLevel="1">
      <c r="A55" s="11" t="s">
        <v>61</v>
      </c>
      <c r="B55" s="3" t="s">
        <v>29</v>
      </c>
      <c r="C55" s="3" t="s">
        <v>14</v>
      </c>
      <c r="D55" s="3" t="s">
        <v>3</v>
      </c>
      <c r="E55" s="3" t="s">
        <v>4</v>
      </c>
      <c r="F55" s="3" t="s">
        <v>4</v>
      </c>
      <c r="G55" s="3"/>
      <c r="H55" s="3"/>
      <c r="I55" s="3"/>
      <c r="J55" s="3"/>
      <c r="K55" s="3"/>
      <c r="L55" s="30">
        <v>1.2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5">
        <v>0</v>
      </c>
      <c r="AF55" s="4">
        <v>0</v>
      </c>
      <c r="AG55" s="5">
        <v>0</v>
      </c>
      <c r="AH55" s="9">
        <v>0</v>
      </c>
      <c r="AI55" s="12">
        <f t="shared" si="1"/>
        <v>0</v>
      </c>
    </row>
    <row r="56" spans="1:35" outlineLevel="2">
      <c r="A56" s="11" t="s">
        <v>63</v>
      </c>
      <c r="B56" s="3" t="s">
        <v>29</v>
      </c>
      <c r="C56" s="3" t="s">
        <v>16</v>
      </c>
      <c r="D56" s="3" t="s">
        <v>3</v>
      </c>
      <c r="E56" s="3" t="s">
        <v>4</v>
      </c>
      <c r="F56" s="3" t="s">
        <v>4</v>
      </c>
      <c r="G56" s="3"/>
      <c r="H56" s="3"/>
      <c r="I56" s="3"/>
      <c r="J56" s="3"/>
      <c r="K56" s="3"/>
      <c r="L56" s="30">
        <v>1.2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5">
        <v>0</v>
      </c>
      <c r="AF56" s="4">
        <v>0</v>
      </c>
      <c r="AG56" s="5">
        <v>0</v>
      </c>
      <c r="AH56" s="9">
        <v>0</v>
      </c>
      <c r="AI56" s="12">
        <f t="shared" si="1"/>
        <v>0</v>
      </c>
    </row>
    <row r="57" spans="1:35" ht="38.25">
      <c r="A57" s="13" t="s">
        <v>80</v>
      </c>
      <c r="B57" s="14" t="s">
        <v>33</v>
      </c>
      <c r="C57" s="14" t="s">
        <v>2</v>
      </c>
      <c r="D57" s="14" t="s">
        <v>3</v>
      </c>
      <c r="E57" s="14" t="s">
        <v>4</v>
      </c>
      <c r="F57" s="14" t="s">
        <v>4</v>
      </c>
      <c r="G57" s="14"/>
      <c r="H57" s="14"/>
      <c r="I57" s="14"/>
      <c r="J57" s="14"/>
      <c r="K57" s="14"/>
      <c r="L57" s="29">
        <f>L58+L65+L68+L74+L77+L79+L82+L84+L88</f>
        <v>179233.5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f>Y58+Y65+Y68+Y74+Y77+Y79+Y82+Y84+Y88</f>
        <v>20977.899999999998</v>
      </c>
      <c r="Z57" s="15">
        <v>0</v>
      </c>
      <c r="AA57" s="15">
        <v>0</v>
      </c>
      <c r="AB57" s="15">
        <v>20977.786800000002</v>
      </c>
      <c r="AC57" s="15">
        <v>-20977.786800000002</v>
      </c>
      <c r="AD57" s="15">
        <v>0</v>
      </c>
      <c r="AE57" s="16">
        <v>0.11704164451990805</v>
      </c>
      <c r="AF57" s="15">
        <v>0</v>
      </c>
      <c r="AG57" s="16">
        <v>0</v>
      </c>
      <c r="AH57" s="17">
        <v>0</v>
      </c>
      <c r="AI57" s="18">
        <f t="shared" si="1"/>
        <v>11.704229399079971</v>
      </c>
    </row>
    <row r="58" spans="1:35" outlineLevel="1">
      <c r="A58" s="11" t="s">
        <v>52</v>
      </c>
      <c r="B58" s="3" t="s">
        <v>33</v>
      </c>
      <c r="C58" s="3" t="s">
        <v>5</v>
      </c>
      <c r="D58" s="3" t="s">
        <v>3</v>
      </c>
      <c r="E58" s="3" t="s">
        <v>4</v>
      </c>
      <c r="F58" s="3" t="s">
        <v>4</v>
      </c>
      <c r="G58" s="3"/>
      <c r="H58" s="3"/>
      <c r="I58" s="3"/>
      <c r="J58" s="3"/>
      <c r="K58" s="3"/>
      <c r="L58" s="30">
        <f>L59+L60+L61+L62+L63+L64</f>
        <v>31926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f>Y59+Y60+Y61+Y62+Y63+Y64</f>
        <v>7831.9000000000005</v>
      </c>
      <c r="Z58" s="4">
        <v>0</v>
      </c>
      <c r="AA58" s="4">
        <v>0</v>
      </c>
      <c r="AB58" s="4">
        <v>7831.9103999999998</v>
      </c>
      <c r="AC58" s="4">
        <v>-7831.9103999999998</v>
      </c>
      <c r="AD58" s="4">
        <v>0</v>
      </c>
      <c r="AE58" s="5">
        <v>0.24531426846297902</v>
      </c>
      <c r="AF58" s="4">
        <v>0</v>
      </c>
      <c r="AG58" s="5">
        <v>0</v>
      </c>
      <c r="AH58" s="9">
        <v>0</v>
      </c>
      <c r="AI58" s="12">
        <f t="shared" si="1"/>
        <v>24.531416400425986</v>
      </c>
    </row>
    <row r="59" spans="1:35" ht="38.25" outlineLevel="2">
      <c r="A59" s="11" t="s">
        <v>81</v>
      </c>
      <c r="B59" s="3" t="s">
        <v>33</v>
      </c>
      <c r="C59" s="3" t="s">
        <v>34</v>
      </c>
      <c r="D59" s="3" t="s">
        <v>3</v>
      </c>
      <c r="E59" s="3" t="s">
        <v>4</v>
      </c>
      <c r="F59" s="3" t="s">
        <v>4</v>
      </c>
      <c r="G59" s="3"/>
      <c r="H59" s="3"/>
      <c r="I59" s="3"/>
      <c r="J59" s="3"/>
      <c r="K59" s="3"/>
      <c r="L59" s="30">
        <v>1219.5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332.5</v>
      </c>
      <c r="Z59" s="4">
        <v>0</v>
      </c>
      <c r="AA59" s="4">
        <v>0</v>
      </c>
      <c r="AB59" s="4">
        <v>332.48739999999998</v>
      </c>
      <c r="AC59" s="4">
        <v>-332.48739999999998</v>
      </c>
      <c r="AD59" s="4">
        <v>0</v>
      </c>
      <c r="AE59" s="5">
        <v>0.27264239442394422</v>
      </c>
      <c r="AF59" s="4">
        <v>0</v>
      </c>
      <c r="AG59" s="5">
        <v>0</v>
      </c>
      <c r="AH59" s="9">
        <v>0</v>
      </c>
      <c r="AI59" s="12">
        <f t="shared" si="1"/>
        <v>27.26527265272653</v>
      </c>
    </row>
    <row r="60" spans="1:35" ht="51" outlineLevel="2">
      <c r="A60" s="11" t="s">
        <v>53</v>
      </c>
      <c r="B60" s="3" t="s">
        <v>33</v>
      </c>
      <c r="C60" s="3" t="s">
        <v>6</v>
      </c>
      <c r="D60" s="3" t="s">
        <v>3</v>
      </c>
      <c r="E60" s="3" t="s">
        <v>4</v>
      </c>
      <c r="F60" s="3" t="s">
        <v>4</v>
      </c>
      <c r="G60" s="3"/>
      <c r="H60" s="3"/>
      <c r="I60" s="3"/>
      <c r="J60" s="3"/>
      <c r="K60" s="3"/>
      <c r="L60" s="30">
        <v>16063.3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4030.3</v>
      </c>
      <c r="Z60" s="4">
        <v>0</v>
      </c>
      <c r="AA60" s="4">
        <v>0</v>
      </c>
      <c r="AB60" s="4">
        <v>4030.2667000000001</v>
      </c>
      <c r="AC60" s="4">
        <v>-4030.2667000000001</v>
      </c>
      <c r="AD60" s="4">
        <v>0</v>
      </c>
      <c r="AE60" s="5">
        <v>0.25089904938586716</v>
      </c>
      <c r="AF60" s="4">
        <v>0</v>
      </c>
      <c r="AG60" s="5">
        <v>0</v>
      </c>
      <c r="AH60" s="9">
        <v>0</v>
      </c>
      <c r="AI60" s="12">
        <f t="shared" si="1"/>
        <v>25.090112243436906</v>
      </c>
    </row>
    <row r="61" spans="1:35" outlineLevel="2">
      <c r="A61" s="11" t="s">
        <v>82</v>
      </c>
      <c r="B61" s="3" t="s">
        <v>33</v>
      </c>
      <c r="C61" s="3" t="s">
        <v>35</v>
      </c>
      <c r="D61" s="3" t="s">
        <v>3</v>
      </c>
      <c r="E61" s="3" t="s">
        <v>4</v>
      </c>
      <c r="F61" s="3" t="s">
        <v>4</v>
      </c>
      <c r="G61" s="3"/>
      <c r="H61" s="3"/>
      <c r="I61" s="3"/>
      <c r="J61" s="3"/>
      <c r="K61" s="3"/>
      <c r="L61" s="30">
        <v>18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5.6</v>
      </c>
      <c r="Z61" s="4">
        <v>0</v>
      </c>
      <c r="AA61" s="4">
        <v>0</v>
      </c>
      <c r="AB61" s="4">
        <v>5.6429999999999998</v>
      </c>
      <c r="AC61" s="4">
        <v>-5.6429999999999998</v>
      </c>
      <c r="AD61" s="4">
        <v>0</v>
      </c>
      <c r="AE61" s="5">
        <v>0.3135</v>
      </c>
      <c r="AF61" s="4">
        <v>0</v>
      </c>
      <c r="AG61" s="5">
        <v>0</v>
      </c>
      <c r="AH61" s="9">
        <v>0</v>
      </c>
      <c r="AI61" s="12">
        <f t="shared" si="1"/>
        <v>31.111111111111111</v>
      </c>
    </row>
    <row r="62" spans="1:35" ht="38.25" outlineLevel="2">
      <c r="A62" s="11" t="s">
        <v>83</v>
      </c>
      <c r="B62" s="3" t="s">
        <v>33</v>
      </c>
      <c r="C62" s="3" t="s">
        <v>36</v>
      </c>
      <c r="D62" s="3" t="s">
        <v>3</v>
      </c>
      <c r="E62" s="3" t="s">
        <v>4</v>
      </c>
      <c r="F62" s="3" t="s">
        <v>4</v>
      </c>
      <c r="G62" s="3"/>
      <c r="H62" s="3"/>
      <c r="I62" s="3"/>
      <c r="J62" s="3"/>
      <c r="K62" s="3"/>
      <c r="L62" s="30">
        <v>1320.3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357.7</v>
      </c>
      <c r="Z62" s="4">
        <v>0</v>
      </c>
      <c r="AA62" s="4">
        <v>0</v>
      </c>
      <c r="AB62" s="4">
        <v>357.71660000000003</v>
      </c>
      <c r="AC62" s="4">
        <v>-357.71660000000003</v>
      </c>
      <c r="AD62" s="4">
        <v>0</v>
      </c>
      <c r="AE62" s="5">
        <v>0.27093584791335301</v>
      </c>
      <c r="AF62" s="4">
        <v>0</v>
      </c>
      <c r="AG62" s="5">
        <v>0</v>
      </c>
      <c r="AH62" s="9">
        <v>0</v>
      </c>
      <c r="AI62" s="12">
        <f t="shared" si="1"/>
        <v>27.092327501325457</v>
      </c>
    </row>
    <row r="63" spans="1:35" outlineLevel="2">
      <c r="A63" s="11" t="s">
        <v>84</v>
      </c>
      <c r="B63" s="3" t="s">
        <v>33</v>
      </c>
      <c r="C63" s="3" t="s">
        <v>37</v>
      </c>
      <c r="D63" s="3" t="s">
        <v>3</v>
      </c>
      <c r="E63" s="3" t="s">
        <v>4</v>
      </c>
      <c r="F63" s="3" t="s">
        <v>4</v>
      </c>
      <c r="G63" s="3"/>
      <c r="H63" s="3"/>
      <c r="I63" s="3"/>
      <c r="J63" s="3"/>
      <c r="K63" s="3"/>
      <c r="L63" s="30">
        <v>200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5">
        <v>0</v>
      </c>
      <c r="AF63" s="4">
        <v>0</v>
      </c>
      <c r="AG63" s="5">
        <v>0</v>
      </c>
      <c r="AH63" s="9">
        <v>0</v>
      </c>
      <c r="AI63" s="12">
        <f t="shared" si="1"/>
        <v>0</v>
      </c>
    </row>
    <row r="64" spans="1:35" outlineLevel="2">
      <c r="A64" s="11" t="s">
        <v>54</v>
      </c>
      <c r="B64" s="3" t="s">
        <v>33</v>
      </c>
      <c r="C64" s="3" t="s">
        <v>7</v>
      </c>
      <c r="D64" s="3" t="s">
        <v>3</v>
      </c>
      <c r="E64" s="3" t="s">
        <v>4</v>
      </c>
      <c r="F64" s="3" t="s">
        <v>4</v>
      </c>
      <c r="G64" s="3"/>
      <c r="H64" s="3"/>
      <c r="I64" s="3"/>
      <c r="J64" s="3"/>
      <c r="K64" s="3"/>
      <c r="L64" s="30">
        <v>13104.9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3105.8</v>
      </c>
      <c r="Z64" s="4">
        <v>0</v>
      </c>
      <c r="AA64" s="4">
        <v>0</v>
      </c>
      <c r="AB64" s="4">
        <v>3105.7966999999999</v>
      </c>
      <c r="AC64" s="4">
        <v>-3105.7966999999999</v>
      </c>
      <c r="AD64" s="4">
        <v>0</v>
      </c>
      <c r="AE64" s="5">
        <v>0.23699454971476075</v>
      </c>
      <c r="AF64" s="4">
        <v>0</v>
      </c>
      <c r="AG64" s="5">
        <v>0</v>
      </c>
      <c r="AH64" s="9">
        <v>0</v>
      </c>
      <c r="AI64" s="12">
        <f t="shared" si="1"/>
        <v>23.699532236033853</v>
      </c>
    </row>
    <row r="65" spans="1:35" ht="25.5" outlineLevel="1">
      <c r="A65" s="11" t="s">
        <v>85</v>
      </c>
      <c r="B65" s="3" t="s">
        <v>33</v>
      </c>
      <c r="C65" s="3" t="s">
        <v>38</v>
      </c>
      <c r="D65" s="3" t="s">
        <v>3</v>
      </c>
      <c r="E65" s="3" t="s">
        <v>4</v>
      </c>
      <c r="F65" s="3" t="s">
        <v>4</v>
      </c>
      <c r="G65" s="3"/>
      <c r="H65" s="3"/>
      <c r="I65" s="3"/>
      <c r="J65" s="3"/>
      <c r="K65" s="3"/>
      <c r="L65" s="30">
        <f>L66+L67</f>
        <v>1036.8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f>Y66+Y67</f>
        <v>309.40000000000003</v>
      </c>
      <c r="Z65" s="4">
        <v>0</v>
      </c>
      <c r="AA65" s="4">
        <v>0</v>
      </c>
      <c r="AB65" s="4">
        <v>309.37799999999999</v>
      </c>
      <c r="AC65" s="4">
        <v>-309.37799999999999</v>
      </c>
      <c r="AD65" s="4">
        <v>0</v>
      </c>
      <c r="AE65" s="5">
        <v>0.29839699074074072</v>
      </c>
      <c r="AF65" s="4">
        <v>0</v>
      </c>
      <c r="AG65" s="5">
        <v>0</v>
      </c>
      <c r="AH65" s="9">
        <v>0</v>
      </c>
      <c r="AI65" s="12">
        <f t="shared" si="1"/>
        <v>29.841820987654327</v>
      </c>
    </row>
    <row r="66" spans="1:35" ht="38.25" outlineLevel="2">
      <c r="A66" s="11" t="s">
        <v>86</v>
      </c>
      <c r="B66" s="3" t="s">
        <v>33</v>
      </c>
      <c r="C66" s="3" t="s">
        <v>39</v>
      </c>
      <c r="D66" s="3" t="s">
        <v>3</v>
      </c>
      <c r="E66" s="3" t="s">
        <v>4</v>
      </c>
      <c r="F66" s="3" t="s">
        <v>4</v>
      </c>
      <c r="G66" s="3"/>
      <c r="H66" s="3"/>
      <c r="I66" s="3"/>
      <c r="J66" s="3"/>
      <c r="K66" s="3"/>
      <c r="L66" s="30">
        <v>996.8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304.10000000000002</v>
      </c>
      <c r="Z66" s="4">
        <v>0</v>
      </c>
      <c r="AA66" s="4">
        <v>0</v>
      </c>
      <c r="AB66" s="4">
        <v>304.11770000000001</v>
      </c>
      <c r="AC66" s="4">
        <v>-304.11770000000001</v>
      </c>
      <c r="AD66" s="4">
        <v>0</v>
      </c>
      <c r="AE66" s="5">
        <v>0.30509400080256821</v>
      </c>
      <c r="AF66" s="4">
        <v>0</v>
      </c>
      <c r="AG66" s="5">
        <v>0</v>
      </c>
      <c r="AH66" s="9">
        <v>0</v>
      </c>
      <c r="AI66" s="12">
        <f t="shared" si="1"/>
        <v>30.50762439807384</v>
      </c>
    </row>
    <row r="67" spans="1:35" ht="25.5" outlineLevel="2">
      <c r="A67" s="11" t="s">
        <v>87</v>
      </c>
      <c r="B67" s="3" t="s">
        <v>33</v>
      </c>
      <c r="C67" s="3" t="s">
        <v>40</v>
      </c>
      <c r="D67" s="3" t="s">
        <v>3</v>
      </c>
      <c r="E67" s="3" t="s">
        <v>4</v>
      </c>
      <c r="F67" s="3" t="s">
        <v>4</v>
      </c>
      <c r="G67" s="3"/>
      <c r="H67" s="3"/>
      <c r="I67" s="3"/>
      <c r="J67" s="3"/>
      <c r="K67" s="3"/>
      <c r="L67" s="30">
        <v>40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5.3</v>
      </c>
      <c r="Z67" s="4">
        <v>0</v>
      </c>
      <c r="AA67" s="4">
        <v>0</v>
      </c>
      <c r="AB67" s="4">
        <v>5.2603</v>
      </c>
      <c r="AC67" s="4">
        <v>-5.2603</v>
      </c>
      <c r="AD67" s="4">
        <v>0</v>
      </c>
      <c r="AE67" s="5">
        <v>0.1315075</v>
      </c>
      <c r="AF67" s="4">
        <v>0</v>
      </c>
      <c r="AG67" s="5">
        <v>0</v>
      </c>
      <c r="AH67" s="9">
        <v>0</v>
      </c>
      <c r="AI67" s="12">
        <f t="shared" si="1"/>
        <v>13.25</v>
      </c>
    </row>
    <row r="68" spans="1:35" outlineLevel="1">
      <c r="A68" s="11" t="s">
        <v>68</v>
      </c>
      <c r="B68" s="3" t="s">
        <v>33</v>
      </c>
      <c r="C68" s="3" t="s">
        <v>21</v>
      </c>
      <c r="D68" s="3" t="s">
        <v>3</v>
      </c>
      <c r="E68" s="3" t="s">
        <v>4</v>
      </c>
      <c r="F68" s="3" t="s">
        <v>4</v>
      </c>
      <c r="G68" s="3"/>
      <c r="H68" s="3"/>
      <c r="I68" s="3"/>
      <c r="J68" s="3"/>
      <c r="K68" s="3"/>
      <c r="L68" s="30">
        <f>L69+L70+L71+L72+L73</f>
        <v>62221.2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f>Y69+Y70+Y71+Y72+Y73</f>
        <v>3823.5</v>
      </c>
      <c r="Z68" s="4">
        <v>0</v>
      </c>
      <c r="AA68" s="4">
        <v>0</v>
      </c>
      <c r="AB68" s="4">
        <v>3823.471</v>
      </c>
      <c r="AC68" s="4">
        <v>-3823.471</v>
      </c>
      <c r="AD68" s="4">
        <v>0</v>
      </c>
      <c r="AE68" s="5">
        <v>6.1449628281653214E-2</v>
      </c>
      <c r="AF68" s="4">
        <v>0</v>
      </c>
      <c r="AG68" s="5">
        <v>0</v>
      </c>
      <c r="AH68" s="9">
        <v>0</v>
      </c>
      <c r="AI68" s="12">
        <f t="shared" si="1"/>
        <v>6.1450116680488325</v>
      </c>
    </row>
    <row r="69" spans="1:35" outlineLevel="2">
      <c r="A69" s="11" t="s">
        <v>88</v>
      </c>
      <c r="B69" s="3" t="s">
        <v>33</v>
      </c>
      <c r="C69" s="3" t="s">
        <v>41</v>
      </c>
      <c r="D69" s="3" t="s">
        <v>3</v>
      </c>
      <c r="E69" s="3" t="s">
        <v>4</v>
      </c>
      <c r="F69" s="3" t="s">
        <v>4</v>
      </c>
      <c r="G69" s="3"/>
      <c r="H69" s="3"/>
      <c r="I69" s="3"/>
      <c r="J69" s="3"/>
      <c r="K69" s="3"/>
      <c r="L69" s="30">
        <v>312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5">
        <v>0</v>
      </c>
      <c r="AF69" s="4">
        <v>0</v>
      </c>
      <c r="AG69" s="5">
        <v>0</v>
      </c>
      <c r="AH69" s="9">
        <v>0</v>
      </c>
      <c r="AI69" s="12">
        <f t="shared" si="1"/>
        <v>0</v>
      </c>
    </row>
    <row r="70" spans="1:35" outlineLevel="2">
      <c r="A70" s="11" t="s">
        <v>89</v>
      </c>
      <c r="B70" s="3" t="s">
        <v>33</v>
      </c>
      <c r="C70" s="3" t="s">
        <v>42</v>
      </c>
      <c r="D70" s="3" t="s">
        <v>3</v>
      </c>
      <c r="E70" s="3" t="s">
        <v>4</v>
      </c>
      <c r="F70" s="3" t="s">
        <v>4</v>
      </c>
      <c r="G70" s="3"/>
      <c r="H70" s="3"/>
      <c r="I70" s="3"/>
      <c r="J70" s="3"/>
      <c r="K70" s="3"/>
      <c r="L70" s="30">
        <v>16536.5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5">
        <v>0</v>
      </c>
      <c r="AF70" s="4">
        <v>0</v>
      </c>
      <c r="AG70" s="5">
        <v>0</v>
      </c>
      <c r="AH70" s="9">
        <v>0</v>
      </c>
      <c r="AI70" s="12">
        <f t="shared" si="1"/>
        <v>0</v>
      </c>
    </row>
    <row r="71" spans="1:35" outlineLevel="2">
      <c r="A71" s="11" t="s">
        <v>90</v>
      </c>
      <c r="B71" s="3" t="s">
        <v>33</v>
      </c>
      <c r="C71" s="3" t="s">
        <v>43</v>
      </c>
      <c r="D71" s="3" t="s">
        <v>3</v>
      </c>
      <c r="E71" s="3" t="s">
        <v>4</v>
      </c>
      <c r="F71" s="3" t="s">
        <v>4</v>
      </c>
      <c r="G71" s="3"/>
      <c r="H71" s="3"/>
      <c r="I71" s="3"/>
      <c r="J71" s="3"/>
      <c r="K71" s="3"/>
      <c r="L71" s="30">
        <v>550.1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540</v>
      </c>
      <c r="Z71" s="4">
        <v>0</v>
      </c>
      <c r="AA71" s="4">
        <v>0</v>
      </c>
      <c r="AB71" s="4">
        <v>540</v>
      </c>
      <c r="AC71" s="4">
        <v>-540</v>
      </c>
      <c r="AD71" s="4">
        <v>0</v>
      </c>
      <c r="AE71" s="5">
        <v>0.98163970187238681</v>
      </c>
      <c r="AF71" s="4">
        <v>0</v>
      </c>
      <c r="AG71" s="5">
        <v>0</v>
      </c>
      <c r="AH71" s="9">
        <v>0</v>
      </c>
      <c r="AI71" s="12">
        <f t="shared" si="1"/>
        <v>98.163970187238675</v>
      </c>
    </row>
    <row r="72" spans="1:35" outlineLevel="2">
      <c r="A72" s="11" t="s">
        <v>91</v>
      </c>
      <c r="B72" s="3" t="s">
        <v>33</v>
      </c>
      <c r="C72" s="3" t="s">
        <v>44</v>
      </c>
      <c r="D72" s="3" t="s">
        <v>3</v>
      </c>
      <c r="E72" s="3" t="s">
        <v>4</v>
      </c>
      <c r="F72" s="3" t="s">
        <v>4</v>
      </c>
      <c r="G72" s="3"/>
      <c r="H72" s="3"/>
      <c r="I72" s="3"/>
      <c r="J72" s="3"/>
      <c r="K72" s="3"/>
      <c r="L72" s="30">
        <v>43276.2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3283.5</v>
      </c>
      <c r="Z72" s="4">
        <v>0</v>
      </c>
      <c r="AA72" s="4">
        <v>0</v>
      </c>
      <c r="AB72" s="4">
        <v>3283.471</v>
      </c>
      <c r="AC72" s="4">
        <v>-3283.471</v>
      </c>
      <c r="AD72" s="4">
        <v>0</v>
      </c>
      <c r="AE72" s="5">
        <v>7.5872402967074121E-2</v>
      </c>
      <c r="AF72" s="4">
        <v>0</v>
      </c>
      <c r="AG72" s="5">
        <v>0</v>
      </c>
      <c r="AH72" s="9">
        <v>0</v>
      </c>
      <c r="AI72" s="12">
        <f t="shared" si="1"/>
        <v>7.5873112703980476</v>
      </c>
    </row>
    <row r="73" spans="1:35" ht="15" customHeight="1" outlineLevel="2">
      <c r="A73" s="11" t="s">
        <v>77</v>
      </c>
      <c r="B73" s="3" t="s">
        <v>33</v>
      </c>
      <c r="C73" s="3" t="s">
        <v>30</v>
      </c>
      <c r="D73" s="3" t="s">
        <v>3</v>
      </c>
      <c r="E73" s="3" t="s">
        <v>4</v>
      </c>
      <c r="F73" s="3" t="s">
        <v>4</v>
      </c>
      <c r="G73" s="3"/>
      <c r="H73" s="3"/>
      <c r="I73" s="3"/>
      <c r="J73" s="3"/>
      <c r="K73" s="3"/>
      <c r="L73" s="30">
        <v>1546.4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5">
        <v>0</v>
      </c>
      <c r="AF73" s="4">
        <v>0</v>
      </c>
      <c r="AG73" s="5">
        <v>0</v>
      </c>
      <c r="AH73" s="9">
        <v>0</v>
      </c>
      <c r="AI73" s="12">
        <f t="shared" si="1"/>
        <v>0</v>
      </c>
    </row>
    <row r="74" spans="1:35" outlineLevel="1">
      <c r="A74" s="11" t="s">
        <v>78</v>
      </c>
      <c r="B74" s="3" t="s">
        <v>33</v>
      </c>
      <c r="C74" s="3" t="s">
        <v>31</v>
      </c>
      <c r="D74" s="3" t="s">
        <v>3</v>
      </c>
      <c r="E74" s="3" t="s">
        <v>4</v>
      </c>
      <c r="F74" s="3" t="s">
        <v>4</v>
      </c>
      <c r="G74" s="3"/>
      <c r="H74" s="3"/>
      <c r="I74" s="3"/>
      <c r="J74" s="3"/>
      <c r="K74" s="3"/>
      <c r="L74" s="30">
        <f>L75+L76</f>
        <v>54566.1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f>Y75+Y76</f>
        <v>4589.5999999999995</v>
      </c>
      <c r="Z74" s="4">
        <v>0</v>
      </c>
      <c r="AA74" s="4">
        <v>0</v>
      </c>
      <c r="AB74" s="4">
        <v>4589.5977000000003</v>
      </c>
      <c r="AC74" s="4">
        <v>-4589.5977000000003</v>
      </c>
      <c r="AD74" s="4">
        <v>0</v>
      </c>
      <c r="AE74" s="5">
        <v>8.4110788566527567E-2</v>
      </c>
      <c r="AF74" s="4">
        <v>0</v>
      </c>
      <c r="AG74" s="5">
        <v>0</v>
      </c>
      <c r="AH74" s="9">
        <v>0</v>
      </c>
      <c r="AI74" s="12">
        <f t="shared" ref="AI74:AI90" si="2">Y74/L74*100</f>
        <v>8.4110830717240184</v>
      </c>
    </row>
    <row r="75" spans="1:35" outlineLevel="2">
      <c r="A75" s="11" t="s">
        <v>92</v>
      </c>
      <c r="B75" s="3" t="s">
        <v>33</v>
      </c>
      <c r="C75" s="3" t="s">
        <v>45</v>
      </c>
      <c r="D75" s="3" t="s">
        <v>3</v>
      </c>
      <c r="E75" s="3" t="s">
        <v>4</v>
      </c>
      <c r="F75" s="3" t="s">
        <v>4</v>
      </c>
      <c r="G75" s="3"/>
      <c r="H75" s="3"/>
      <c r="I75" s="3"/>
      <c r="J75" s="3"/>
      <c r="K75" s="3"/>
      <c r="L75" s="30">
        <v>23368.5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120.4</v>
      </c>
      <c r="Z75" s="4">
        <v>0</v>
      </c>
      <c r="AA75" s="4">
        <v>0</v>
      </c>
      <c r="AB75" s="4">
        <v>120.416</v>
      </c>
      <c r="AC75" s="4">
        <v>-120.416</v>
      </c>
      <c r="AD75" s="4">
        <v>0</v>
      </c>
      <c r="AE75" s="5">
        <v>5.152919528425017E-3</v>
      </c>
      <c r="AF75" s="4">
        <v>0</v>
      </c>
      <c r="AG75" s="5">
        <v>0</v>
      </c>
      <c r="AH75" s="9">
        <v>0</v>
      </c>
      <c r="AI75" s="12">
        <f t="shared" si="2"/>
        <v>0.51522348460534484</v>
      </c>
    </row>
    <row r="76" spans="1:35" outlineLevel="2">
      <c r="A76" s="11" t="s">
        <v>93</v>
      </c>
      <c r="B76" s="3" t="s">
        <v>33</v>
      </c>
      <c r="C76" s="3" t="s">
        <v>46</v>
      </c>
      <c r="D76" s="3" t="s">
        <v>3</v>
      </c>
      <c r="E76" s="3" t="s">
        <v>4</v>
      </c>
      <c r="F76" s="3" t="s">
        <v>4</v>
      </c>
      <c r="G76" s="3"/>
      <c r="H76" s="3"/>
      <c r="I76" s="3"/>
      <c r="J76" s="3"/>
      <c r="K76" s="3"/>
      <c r="L76" s="30">
        <v>31197.599999999999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4469.2</v>
      </c>
      <c r="Z76" s="4">
        <v>0</v>
      </c>
      <c r="AA76" s="4">
        <v>0</v>
      </c>
      <c r="AB76" s="4">
        <v>4469.1817000000001</v>
      </c>
      <c r="AC76" s="4">
        <v>-4469.1817000000001</v>
      </c>
      <c r="AD76" s="4">
        <v>0</v>
      </c>
      <c r="AE76" s="5">
        <v>0.14325402274533938</v>
      </c>
      <c r="AF76" s="4">
        <v>0</v>
      </c>
      <c r="AG76" s="5">
        <v>0</v>
      </c>
      <c r="AH76" s="9">
        <v>0</v>
      </c>
      <c r="AI76" s="12">
        <f t="shared" si="2"/>
        <v>14.325460932892273</v>
      </c>
    </row>
    <row r="77" spans="1:35" outlineLevel="1">
      <c r="A77" s="11" t="s">
        <v>94</v>
      </c>
      <c r="B77" s="3" t="s">
        <v>33</v>
      </c>
      <c r="C77" s="3" t="s">
        <v>47</v>
      </c>
      <c r="D77" s="3" t="s">
        <v>3</v>
      </c>
      <c r="E77" s="3" t="s">
        <v>4</v>
      </c>
      <c r="F77" s="3" t="s">
        <v>4</v>
      </c>
      <c r="G77" s="3"/>
      <c r="H77" s="3"/>
      <c r="I77" s="3"/>
      <c r="J77" s="3"/>
      <c r="K77" s="3"/>
      <c r="L77" s="30">
        <v>20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5">
        <v>0</v>
      </c>
      <c r="AF77" s="4">
        <v>0</v>
      </c>
      <c r="AG77" s="5">
        <v>0</v>
      </c>
      <c r="AH77" s="9">
        <v>0</v>
      </c>
      <c r="AI77" s="12">
        <f t="shared" si="2"/>
        <v>0</v>
      </c>
    </row>
    <row r="78" spans="1:35" ht="25.5" outlineLevel="2">
      <c r="A78" s="11" t="s">
        <v>95</v>
      </c>
      <c r="B78" s="3" t="s">
        <v>33</v>
      </c>
      <c r="C78" s="3" t="s">
        <v>48</v>
      </c>
      <c r="D78" s="3" t="s">
        <v>3</v>
      </c>
      <c r="E78" s="3" t="s">
        <v>4</v>
      </c>
      <c r="F78" s="3" t="s">
        <v>4</v>
      </c>
      <c r="G78" s="3"/>
      <c r="H78" s="3"/>
      <c r="I78" s="3"/>
      <c r="J78" s="3"/>
      <c r="K78" s="3"/>
      <c r="L78" s="30">
        <v>20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5">
        <v>0</v>
      </c>
      <c r="AF78" s="4">
        <v>0</v>
      </c>
      <c r="AG78" s="5">
        <v>0</v>
      </c>
      <c r="AH78" s="9">
        <v>0</v>
      </c>
      <c r="AI78" s="12">
        <f t="shared" si="2"/>
        <v>0</v>
      </c>
    </row>
    <row r="79" spans="1:35" outlineLevel="1">
      <c r="A79" s="11" t="s">
        <v>55</v>
      </c>
      <c r="B79" s="3" t="s">
        <v>33</v>
      </c>
      <c r="C79" s="3" t="s">
        <v>8</v>
      </c>
      <c r="D79" s="3" t="s">
        <v>3</v>
      </c>
      <c r="E79" s="3" t="s">
        <v>4</v>
      </c>
      <c r="F79" s="3" t="s">
        <v>4</v>
      </c>
      <c r="G79" s="3"/>
      <c r="H79" s="3"/>
      <c r="I79" s="3"/>
      <c r="J79" s="3"/>
      <c r="K79" s="3"/>
      <c r="L79" s="30">
        <f>L80+L81</f>
        <v>1043.5999999999999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f>Y80+Y81</f>
        <v>932.30000000000007</v>
      </c>
      <c r="Z79" s="4">
        <v>0</v>
      </c>
      <c r="AA79" s="4">
        <v>0</v>
      </c>
      <c r="AB79" s="4">
        <v>932.28070000000002</v>
      </c>
      <c r="AC79" s="4">
        <v>-932.28070000000002</v>
      </c>
      <c r="AD79" s="4">
        <v>0</v>
      </c>
      <c r="AE79" s="5">
        <v>0.89333144883096971</v>
      </c>
      <c r="AF79" s="4">
        <v>0</v>
      </c>
      <c r="AG79" s="5">
        <v>0</v>
      </c>
      <c r="AH79" s="9">
        <v>0</v>
      </c>
      <c r="AI79" s="12">
        <f t="shared" si="2"/>
        <v>89.334994250670775</v>
      </c>
    </row>
    <row r="80" spans="1:35" outlineLevel="2">
      <c r="A80" s="11" t="s">
        <v>96</v>
      </c>
      <c r="B80" s="3" t="s">
        <v>33</v>
      </c>
      <c r="C80" s="3" t="s">
        <v>9</v>
      </c>
      <c r="D80" s="3" t="s">
        <v>3</v>
      </c>
      <c r="E80" s="3" t="s">
        <v>4</v>
      </c>
      <c r="F80" s="3" t="s">
        <v>4</v>
      </c>
      <c r="G80" s="3"/>
      <c r="H80" s="3"/>
      <c r="I80" s="3"/>
      <c r="J80" s="3"/>
      <c r="K80" s="3"/>
      <c r="L80" s="30">
        <v>1000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932.2</v>
      </c>
      <c r="Z80" s="4">
        <v>0</v>
      </c>
      <c r="AA80" s="4">
        <v>0</v>
      </c>
      <c r="AB80" s="4">
        <v>932.16570000000002</v>
      </c>
      <c r="AC80" s="4">
        <v>-932.16570000000002</v>
      </c>
      <c r="AD80" s="4">
        <v>0</v>
      </c>
      <c r="AE80" s="5">
        <v>0.93216569999999999</v>
      </c>
      <c r="AF80" s="4">
        <v>0</v>
      </c>
      <c r="AG80" s="5">
        <v>0</v>
      </c>
      <c r="AH80" s="9">
        <v>0</v>
      </c>
      <c r="AI80" s="12">
        <f t="shared" si="2"/>
        <v>93.22</v>
      </c>
    </row>
    <row r="81" spans="1:35" ht="25.5" outlineLevel="2">
      <c r="A81" s="11" t="s">
        <v>57</v>
      </c>
      <c r="B81" s="3" t="s">
        <v>33</v>
      </c>
      <c r="C81" s="3" t="s">
        <v>10</v>
      </c>
      <c r="D81" s="3" t="s">
        <v>3</v>
      </c>
      <c r="E81" s="3" t="s">
        <v>4</v>
      </c>
      <c r="F81" s="3" t="s">
        <v>4</v>
      </c>
      <c r="G81" s="3"/>
      <c r="H81" s="3"/>
      <c r="I81" s="3"/>
      <c r="J81" s="3"/>
      <c r="K81" s="3"/>
      <c r="L81" s="30">
        <v>43.6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0.1</v>
      </c>
      <c r="Z81" s="4">
        <v>0</v>
      </c>
      <c r="AA81" s="4">
        <v>0</v>
      </c>
      <c r="AB81" s="4">
        <v>0.115</v>
      </c>
      <c r="AC81" s="4">
        <v>-0.115</v>
      </c>
      <c r="AD81" s="4">
        <v>0</v>
      </c>
      <c r="AE81" s="5">
        <v>2.6376146788990827E-3</v>
      </c>
      <c r="AF81" s="4">
        <v>0</v>
      </c>
      <c r="AG81" s="5">
        <v>0</v>
      </c>
      <c r="AH81" s="9">
        <v>0</v>
      </c>
      <c r="AI81" s="12">
        <f t="shared" si="2"/>
        <v>0.22935779816513763</v>
      </c>
    </row>
    <row r="82" spans="1:35" outlineLevel="1">
      <c r="A82" s="11" t="s">
        <v>59</v>
      </c>
      <c r="B82" s="3" t="s">
        <v>33</v>
      </c>
      <c r="C82" s="3" t="s">
        <v>12</v>
      </c>
      <c r="D82" s="3" t="s">
        <v>3</v>
      </c>
      <c r="E82" s="3" t="s">
        <v>4</v>
      </c>
      <c r="F82" s="3" t="s">
        <v>4</v>
      </c>
      <c r="G82" s="3"/>
      <c r="H82" s="3"/>
      <c r="I82" s="3"/>
      <c r="J82" s="3"/>
      <c r="K82" s="3"/>
      <c r="L82" s="30">
        <v>1128.9000000000001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5">
        <v>0</v>
      </c>
      <c r="AF82" s="4">
        <v>0</v>
      </c>
      <c r="AG82" s="5">
        <v>0</v>
      </c>
      <c r="AH82" s="9">
        <v>0</v>
      </c>
      <c r="AI82" s="12">
        <f t="shared" si="2"/>
        <v>0</v>
      </c>
    </row>
    <row r="83" spans="1:35" outlineLevel="2">
      <c r="A83" s="11" t="s">
        <v>60</v>
      </c>
      <c r="B83" s="3" t="s">
        <v>33</v>
      </c>
      <c r="C83" s="3" t="s">
        <v>13</v>
      </c>
      <c r="D83" s="3" t="s">
        <v>3</v>
      </c>
      <c r="E83" s="3" t="s">
        <v>4</v>
      </c>
      <c r="F83" s="3" t="s">
        <v>4</v>
      </c>
      <c r="G83" s="3"/>
      <c r="H83" s="3"/>
      <c r="I83" s="3"/>
      <c r="J83" s="3"/>
      <c r="K83" s="3"/>
      <c r="L83" s="30">
        <v>1128.9000000000001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5">
        <v>0</v>
      </c>
      <c r="AF83" s="4">
        <v>0</v>
      </c>
      <c r="AG83" s="5">
        <v>0</v>
      </c>
      <c r="AH83" s="9">
        <v>0</v>
      </c>
      <c r="AI83" s="12">
        <f t="shared" si="2"/>
        <v>0</v>
      </c>
    </row>
    <row r="84" spans="1:35" outlineLevel="1">
      <c r="A84" s="11" t="s">
        <v>61</v>
      </c>
      <c r="B84" s="3" t="s">
        <v>33</v>
      </c>
      <c r="C84" s="3" t="s">
        <v>14</v>
      </c>
      <c r="D84" s="3" t="s">
        <v>3</v>
      </c>
      <c r="E84" s="3" t="s">
        <v>4</v>
      </c>
      <c r="F84" s="3" t="s">
        <v>4</v>
      </c>
      <c r="G84" s="3"/>
      <c r="H84" s="3"/>
      <c r="I84" s="3"/>
      <c r="J84" s="3"/>
      <c r="K84" s="3"/>
      <c r="L84" s="30">
        <f>L85+L86+L87</f>
        <v>22101.8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f>Y85+Y86+Y87</f>
        <v>3491.2000000000003</v>
      </c>
      <c r="Z84" s="4">
        <v>0</v>
      </c>
      <c r="AA84" s="4">
        <v>0</v>
      </c>
      <c r="AB84" s="4">
        <v>3491.1489999999999</v>
      </c>
      <c r="AC84" s="4">
        <v>-3491.1489999999999</v>
      </c>
      <c r="AD84" s="4">
        <v>0</v>
      </c>
      <c r="AE84" s="5">
        <v>0.1579576776552136</v>
      </c>
      <c r="AF84" s="4">
        <v>0</v>
      </c>
      <c r="AG84" s="5">
        <v>0</v>
      </c>
      <c r="AH84" s="9">
        <v>0</v>
      </c>
      <c r="AI84" s="12">
        <f t="shared" si="2"/>
        <v>15.795998515957979</v>
      </c>
    </row>
    <row r="85" spans="1:35" outlineLevel="2">
      <c r="A85" s="11" t="s">
        <v>97</v>
      </c>
      <c r="B85" s="3" t="s">
        <v>33</v>
      </c>
      <c r="C85" s="3" t="s">
        <v>49</v>
      </c>
      <c r="D85" s="3" t="s">
        <v>3</v>
      </c>
      <c r="E85" s="3" t="s">
        <v>4</v>
      </c>
      <c r="F85" s="3" t="s">
        <v>4</v>
      </c>
      <c r="G85" s="3"/>
      <c r="H85" s="3"/>
      <c r="I85" s="3"/>
      <c r="J85" s="3"/>
      <c r="K85" s="3"/>
      <c r="L85" s="30">
        <v>1700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438.9</v>
      </c>
      <c r="Z85" s="4">
        <v>0</v>
      </c>
      <c r="AA85" s="4">
        <v>0</v>
      </c>
      <c r="AB85" s="4">
        <v>438.91570000000002</v>
      </c>
      <c r="AC85" s="4">
        <v>-438.91570000000002</v>
      </c>
      <c r="AD85" s="4">
        <v>0</v>
      </c>
      <c r="AE85" s="5">
        <v>0.25818570588235296</v>
      </c>
      <c r="AF85" s="4">
        <v>0</v>
      </c>
      <c r="AG85" s="5">
        <v>0</v>
      </c>
      <c r="AH85" s="9">
        <v>0</v>
      </c>
      <c r="AI85" s="12">
        <f t="shared" si="2"/>
        <v>25.817647058823528</v>
      </c>
    </row>
    <row r="86" spans="1:35" outlineLevel="2">
      <c r="A86" s="11" t="s">
        <v>62</v>
      </c>
      <c r="B86" s="3" t="s">
        <v>33</v>
      </c>
      <c r="C86" s="3" t="s">
        <v>15</v>
      </c>
      <c r="D86" s="3" t="s">
        <v>3</v>
      </c>
      <c r="E86" s="3" t="s">
        <v>4</v>
      </c>
      <c r="F86" s="3" t="s">
        <v>4</v>
      </c>
      <c r="G86" s="3"/>
      <c r="H86" s="3"/>
      <c r="I86" s="3"/>
      <c r="J86" s="3"/>
      <c r="K86" s="3"/>
      <c r="L86" s="30">
        <v>50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5">
        <v>0</v>
      </c>
      <c r="AF86" s="4">
        <v>0</v>
      </c>
      <c r="AG86" s="5">
        <v>0</v>
      </c>
      <c r="AH86" s="9">
        <v>0</v>
      </c>
      <c r="AI86" s="12">
        <f t="shared" si="2"/>
        <v>0</v>
      </c>
    </row>
    <row r="87" spans="1:35" outlineLevel="2">
      <c r="A87" s="11" t="s">
        <v>63</v>
      </c>
      <c r="B87" s="3" t="s">
        <v>33</v>
      </c>
      <c r="C87" s="3" t="s">
        <v>16</v>
      </c>
      <c r="D87" s="3" t="s">
        <v>3</v>
      </c>
      <c r="E87" s="3" t="s">
        <v>4</v>
      </c>
      <c r="F87" s="3" t="s">
        <v>4</v>
      </c>
      <c r="G87" s="3"/>
      <c r="H87" s="3"/>
      <c r="I87" s="3"/>
      <c r="J87" s="3"/>
      <c r="K87" s="3"/>
      <c r="L87" s="30">
        <v>20351.8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3052.3</v>
      </c>
      <c r="Z87" s="4">
        <v>0</v>
      </c>
      <c r="AA87" s="4">
        <v>0</v>
      </c>
      <c r="AB87" s="4">
        <v>3052.2332999999999</v>
      </c>
      <c r="AC87" s="4">
        <v>-3052.2332999999999</v>
      </c>
      <c r="AD87" s="4">
        <v>0</v>
      </c>
      <c r="AE87" s="5">
        <v>0.14997362886820823</v>
      </c>
      <c r="AF87" s="4">
        <v>0</v>
      </c>
      <c r="AG87" s="5">
        <v>0</v>
      </c>
      <c r="AH87" s="9">
        <v>0</v>
      </c>
      <c r="AI87" s="12">
        <f t="shared" si="2"/>
        <v>14.99769062195973</v>
      </c>
    </row>
    <row r="88" spans="1:35" outlineLevel="1">
      <c r="A88" s="11" t="s">
        <v>64</v>
      </c>
      <c r="B88" s="3" t="s">
        <v>33</v>
      </c>
      <c r="C88" s="3" t="s">
        <v>17</v>
      </c>
      <c r="D88" s="3" t="s">
        <v>3</v>
      </c>
      <c r="E88" s="3" t="s">
        <v>4</v>
      </c>
      <c r="F88" s="3" t="s">
        <v>4</v>
      </c>
      <c r="G88" s="3"/>
      <c r="H88" s="3"/>
      <c r="I88" s="3"/>
      <c r="J88" s="3"/>
      <c r="K88" s="3"/>
      <c r="L88" s="30">
        <v>5189.1000000000004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5">
        <v>0</v>
      </c>
      <c r="AF88" s="4">
        <v>0</v>
      </c>
      <c r="AG88" s="5">
        <v>0</v>
      </c>
      <c r="AH88" s="9">
        <v>0</v>
      </c>
      <c r="AI88" s="12">
        <f t="shared" si="2"/>
        <v>0</v>
      </c>
    </row>
    <row r="89" spans="1:35" outlineLevel="2">
      <c r="A89" s="11" t="s">
        <v>65</v>
      </c>
      <c r="B89" s="3" t="s">
        <v>33</v>
      </c>
      <c r="C89" s="3" t="s">
        <v>18</v>
      </c>
      <c r="D89" s="3" t="s">
        <v>3</v>
      </c>
      <c r="E89" s="3" t="s">
        <v>4</v>
      </c>
      <c r="F89" s="3" t="s">
        <v>4</v>
      </c>
      <c r="G89" s="3"/>
      <c r="H89" s="3"/>
      <c r="I89" s="3"/>
      <c r="J89" s="3"/>
      <c r="K89" s="3"/>
      <c r="L89" s="30">
        <v>5189.1000000000004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5">
        <v>0</v>
      </c>
      <c r="AF89" s="4">
        <v>0</v>
      </c>
      <c r="AG89" s="5">
        <v>0</v>
      </c>
      <c r="AH89" s="9">
        <v>0</v>
      </c>
      <c r="AI89" s="12">
        <f t="shared" si="2"/>
        <v>0</v>
      </c>
    </row>
    <row r="90" spans="1:35" ht="12.75" customHeight="1">
      <c r="A90" s="53" t="s">
        <v>50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31">
        <f>L57+L47+L42+L26+L10</f>
        <v>633699.13939999999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f>Y57+Y47+Y42+Y26+Y10</f>
        <v>138308.43000000002</v>
      </c>
      <c r="Z90" s="6">
        <v>0</v>
      </c>
      <c r="AA90" s="6">
        <v>0</v>
      </c>
      <c r="AB90" s="6">
        <v>138308.37049999999</v>
      </c>
      <c r="AC90" s="6">
        <v>-138308.37049999999</v>
      </c>
      <c r="AD90" s="6">
        <v>0</v>
      </c>
      <c r="AE90" s="7">
        <v>0.21825555677241051</v>
      </c>
      <c r="AF90" s="6">
        <v>0</v>
      </c>
      <c r="AG90" s="7">
        <v>0</v>
      </c>
      <c r="AH90" s="10">
        <v>0</v>
      </c>
      <c r="AI90" s="18">
        <f t="shared" si="2"/>
        <v>21.825566960837826</v>
      </c>
    </row>
    <row r="91" spans="1:35" ht="12.75" customHeight="1">
      <c r="A91" s="50" t="s">
        <v>98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</row>
    <row r="92" spans="1:35" ht="10.5" customHeight="1">
      <c r="A92" s="51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2"/>
    </row>
    <row r="93" spans="1:35">
      <c r="L93" s="28"/>
      <c r="Y93" s="28"/>
    </row>
  </sheetData>
  <autoFilter ref="A8:AI91"/>
  <mergeCells count="39">
    <mergeCell ref="AD8:AD9"/>
    <mergeCell ref="AE8:AE9"/>
    <mergeCell ref="G8:G9"/>
    <mergeCell ref="H8:H9"/>
    <mergeCell ref="L8:L9"/>
    <mergeCell ref="M8:M9"/>
    <mergeCell ref="I8:I9"/>
    <mergeCell ref="J8:J9"/>
    <mergeCell ref="K8:K9"/>
    <mergeCell ref="A91:AI91"/>
    <mergeCell ref="A92:X92"/>
    <mergeCell ref="A90:K90"/>
    <mergeCell ref="N8:N9"/>
    <mergeCell ref="O8:O9"/>
    <mergeCell ref="P8:P9"/>
    <mergeCell ref="Q8:Q9"/>
    <mergeCell ref="R8:R9"/>
    <mergeCell ref="S8:S9"/>
    <mergeCell ref="T8:T9"/>
    <mergeCell ref="L1:AI1"/>
    <mergeCell ref="L2:AI2"/>
    <mergeCell ref="L3:AI3"/>
    <mergeCell ref="A5:AI5"/>
    <mergeCell ref="E8:E9"/>
    <mergeCell ref="F8:F9"/>
    <mergeCell ref="AI8:AI9"/>
    <mergeCell ref="U8:U9"/>
    <mergeCell ref="AC8:AC9"/>
    <mergeCell ref="AA8:AA9"/>
    <mergeCell ref="A6:AI6"/>
    <mergeCell ref="A8:A9"/>
    <mergeCell ref="W8:W9"/>
    <mergeCell ref="X8:X9"/>
    <mergeCell ref="Y8:Y9"/>
    <mergeCell ref="B8:B9"/>
    <mergeCell ref="C8:C9"/>
    <mergeCell ref="D8:D9"/>
    <mergeCell ref="AG8:AG9"/>
    <mergeCell ref="AH8:AH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4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736968-1A07-459C-9844-E70FF24063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2020-04-23T11:45:51Z</cp:lastPrinted>
  <dcterms:created xsi:type="dcterms:W3CDTF">2020-04-17T10:47:12Z</dcterms:created>
  <dcterms:modified xsi:type="dcterms:W3CDTF">2020-04-23T11:46:03Z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14_50_48)(3).xlsx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