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N50" i="2"/>
  <c r="AE50"/>
  <c r="AE47"/>
  <c r="N47"/>
  <c r="AE43"/>
  <c r="N43"/>
  <c r="AO43"/>
  <c r="AE41"/>
  <c r="N41"/>
  <c r="AO41"/>
  <c r="AE11"/>
  <c r="AE34"/>
  <c r="AE21"/>
  <c r="AE18"/>
  <c r="AE52"/>
  <c r="N34"/>
  <c r="N21"/>
  <c r="N18"/>
  <c r="N11"/>
  <c r="N52"/>
  <c r="AO21"/>
  <c r="AO18"/>
  <c r="AO11"/>
  <c r="AO51"/>
  <c r="AO50"/>
  <c r="AO49"/>
  <c r="AO48"/>
  <c r="AO46"/>
  <c r="AO45"/>
  <c r="AO44"/>
  <c r="AO42"/>
  <c r="AO40"/>
  <c r="AO39"/>
  <c r="AO38"/>
  <c r="AO37"/>
  <c r="AO36"/>
  <c r="AO35"/>
  <c r="AO33"/>
  <c r="AO32"/>
  <c r="AO31"/>
  <c r="AO30"/>
  <c r="AO29"/>
  <c r="AO28"/>
  <c r="AO27"/>
  <c r="AO26"/>
  <c r="AO25"/>
  <c r="AO24"/>
  <c r="AO23"/>
  <c r="AO22"/>
  <c r="AO20"/>
  <c r="AO19"/>
  <c r="AO17"/>
  <c r="AO16"/>
  <c r="AO15"/>
  <c r="AO14"/>
  <c r="AO13"/>
  <c r="AO12"/>
  <c r="AO52"/>
  <c r="AO47"/>
  <c r="AO34"/>
</calcChain>
</file>

<file path=xl/sharedStrings.xml><?xml version="1.0" encoding="utf-8"?>
<sst xmlns="http://schemas.openxmlformats.org/spreadsheetml/2006/main" count="295" uniqueCount="97">
  <si>
    <t/>
  </si>
  <si>
    <t>000</t>
  </si>
  <si>
    <t>0100</t>
  </si>
  <si>
    <t>0000000000</t>
  </si>
  <si>
    <t>0102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</si>
  <si>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</si>
  <si>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</si>
  <si>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</si>
  <si>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</si>
  <si>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</si>
  <si>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</si>
  <si>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</si>
  <si>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</si>
  <si>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</si>
  <si>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</si>
  <si>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</si>
  <si>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</si>
  <si>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</si>
  <si>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</si>
  <si>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</si>
  <si>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</si>
  <si>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</si>
  <si>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</si>
  <si>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</si>
  <si>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</si>
  <si>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</si>
  <si>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</si>
  <si>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</si>
  <si>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</si>
  <si>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</si>
  <si>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</si>
  <si>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</si>
  <si>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</si>
  <si>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</si>
  <si>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</si>
  <si>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</si>
  <si>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</si>
  <si>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</si>
  <si>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</si>
  <si>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</si>
  <si>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</si>
  <si>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</si>
  <si>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</si>
  <si>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</si>
  <si>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</si>
  <si>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</si>
  <si>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</si>
  <si>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</si>
  <si>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</si>
  <si>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</si>
  <si>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</si>
  <si>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</si>
  <si>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за 1 квартал 2020 года</t>
  </si>
  <si>
    <t>РАСПРЕДЕЛЕНИЕ</t>
  </si>
  <si>
    <t>бюджетных ассигнований по разделам, подразделам классификации расходов бюджетов</t>
  </si>
  <si>
    <t>________________________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</si>
  <si>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</si>
  <si>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</si>
  <si>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</si>
  <si>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</si>
  <si>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</si>
  <si>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 xml:space="preserve"> Другие общегосударственные вопросы</t>
  </si>
  <si>
    <t>НАЦИОНАЛЬНАЯ БЕЗОПАСНОСТЬ И ПРАВООХРАНИТЕЛЬНАЯ ДЕЯТЕЛЬНОСТЬ</t>
  </si>
  <si>
    <t>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</si>
  <si>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</si>
  <si>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</si>
  <si>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</si>
  <si>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</si>
  <si>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</si>
  <si>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</si>
  <si>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Транспорт</t>
  </si>
  <si>
    <t xml:space="preserve"> 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</si>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</sst>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family val="2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9" fillId="2" borderId="6">
      <alignment horizontal="right" vertical="top" shrinkToFit="1"/>
    </xf>
    <xf numFmtId="164" fontId="9" fillId="3" borderId="6">
      <alignment horizontal="right" vertical="top" shrinkToFit="1"/>
    </xf>
    <xf numFmtId="164" fontId="10" fillId="0" borderId="6">
      <alignment horizontal="right" vertical="top" shrinkToFit="1"/>
    </xf>
    <xf numFmtId="0" fontId="10" fillId="0" borderId="0"/>
    <xf numFmtId="0" fontId="10" fillId="0" borderId="0"/>
    <xf numFmtId="0" fontId="1" fillId="0" borderId="0"/>
    <xf numFmtId="0" fontId="10" fillId="4" borderId="0"/>
    <xf numFmtId="0" fontId="10" fillId="0" borderId="6">
      <alignment horizontal="center" vertical="center" wrapText="1"/>
    </xf>
    <xf numFmtId="1" fontId="10" fillId="0" borderId="6">
      <alignment horizontal="left" vertical="top" wrapText="1" indent="2"/>
    </xf>
    <xf numFmtId="0" fontId="10" fillId="0" borderId="0"/>
    <xf numFmtId="0" fontId="10" fillId="0" borderId="6">
      <alignment horizontal="center" vertical="center" wrapText="1"/>
    </xf>
    <xf numFmtId="1" fontId="10" fillId="0" borderId="6">
      <alignment horizontal="center" vertical="top" shrinkToFi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4" borderId="0">
      <alignment shrinkToFi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9" fillId="0" borderId="6">
      <alignment horizontal="left"/>
    </xf>
    <xf numFmtId="0" fontId="10" fillId="0" borderId="6">
      <alignment horizontal="center" vertical="center" wrapText="1"/>
    </xf>
    <xf numFmtId="4" fontId="10" fillId="0" borderId="6">
      <alignment horizontal="right" vertical="top" shrinkToFit="1"/>
    </xf>
    <xf numFmtId="4" fontId="9" fillId="2" borderId="6">
      <alignment horizontal="right" vertical="top" shrinkToFit="1"/>
    </xf>
    <xf numFmtId="0" fontId="10" fillId="0" borderId="0">
      <alignment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6">
      <alignment horizontal="center" vertical="center" wrapText="1"/>
    </xf>
    <xf numFmtId="0" fontId="10" fillId="0" borderId="0">
      <alignment horizontal="left" wrapText="1"/>
    </xf>
    <xf numFmtId="10" fontId="10" fillId="0" borderId="6">
      <alignment horizontal="right" vertical="top" shrinkToFit="1"/>
    </xf>
    <xf numFmtId="10" fontId="9" fillId="2" borderId="6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9" fillId="0" borderId="6">
      <alignment vertical="top" wrapText="1"/>
    </xf>
    <xf numFmtId="0" fontId="10" fillId="4" borderId="0">
      <alignment horizontal="center"/>
    </xf>
    <xf numFmtId="0" fontId="10" fillId="4" borderId="0">
      <alignment horizontal="left"/>
    </xf>
    <xf numFmtId="4" fontId="9" fillId="3" borderId="6">
      <alignment horizontal="right" vertical="top" shrinkToFit="1"/>
    </xf>
    <xf numFmtId="10" fontId="9" fillId="3" borderId="6">
      <alignment horizontal="right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10" fillId="0" borderId="0" xfId="12" applyNumberFormat="1" applyProtection="1"/>
    <xf numFmtId="164" fontId="9" fillId="3" borderId="6" xfId="4" applyNumberFormat="1" applyProtection="1">
      <alignment horizontal="right" vertical="top" shrinkToFit="1"/>
    </xf>
    <xf numFmtId="10" fontId="9" fillId="3" borderId="6" xfId="53" applyNumberFormat="1" applyProtection="1">
      <alignment horizontal="right" vertical="top" shrinkToFit="1"/>
    </xf>
    <xf numFmtId="164" fontId="9" fillId="2" borderId="6" xfId="3" applyNumberFormat="1" applyProtection="1">
      <alignment horizontal="right" vertical="top" shrinkToFit="1"/>
    </xf>
    <xf numFmtId="10" fontId="9" fillId="2" borderId="6" xfId="44" applyNumberFormat="1" applyProtection="1">
      <alignment horizontal="right" vertical="top" shrinkToFit="1"/>
    </xf>
    <xf numFmtId="0" fontId="10" fillId="0" borderId="0" xfId="30" applyNumberFormat="1" applyProtection="1">
      <alignment wrapText="1"/>
    </xf>
    <xf numFmtId="0" fontId="10" fillId="0" borderId="0" xfId="30">
      <alignment wrapText="1"/>
    </xf>
    <xf numFmtId="164" fontId="9" fillId="3" borderId="1" xfId="4" applyNumberFormat="1" applyBorder="1" applyProtection="1">
      <alignment horizontal="right" vertical="top" shrinkToFit="1"/>
    </xf>
    <xf numFmtId="164" fontId="9" fillId="2" borderId="1" xfId="3" applyNumberFormat="1" applyBorder="1" applyProtection="1">
      <alignment horizontal="right" vertical="top" shrinkToFit="1"/>
    </xf>
    <xf numFmtId="0" fontId="3" fillId="0" borderId="6" xfId="40" applyNumberFormat="1" applyFont="1" applyAlignment="1" applyProtection="1">
      <alignment horizontal="center" vertical="center" wrapText="1"/>
    </xf>
    <xf numFmtId="4" fontId="2" fillId="0" borderId="0" xfId="29" applyFont="1" applyFill="1" applyBorder="1" applyAlignment="1">
      <alignment wrapText="1"/>
    </xf>
    <xf numFmtId="4" fontId="5" fillId="0" borderId="0" xfId="29" applyFont="1" applyFill="1" applyBorder="1" applyAlignment="1">
      <alignment wrapText="1"/>
    </xf>
    <xf numFmtId="165" fontId="10" fillId="0" borderId="2" xfId="12" applyNumberFormat="1" applyBorder="1" applyAlignment="1" applyProtection="1">
      <alignment vertical="top"/>
    </xf>
    <xf numFmtId="0" fontId="7" fillId="0" borderId="6" xfId="49" applyNumberFormat="1" applyFont="1" applyProtection="1">
      <alignment vertical="top" wrapText="1"/>
    </xf>
    <xf numFmtId="1" fontId="7" fillId="0" borderId="6" xfId="14" applyNumberFormat="1" applyFont="1" applyProtection="1">
      <alignment horizontal="center" vertical="top" shrinkToFit="1"/>
    </xf>
    <xf numFmtId="164" fontId="7" fillId="3" borderId="6" xfId="4" applyNumberFormat="1" applyFont="1" applyProtection="1">
      <alignment horizontal="right" vertical="top" shrinkToFit="1"/>
    </xf>
    <xf numFmtId="0" fontId="8" fillId="0" borderId="6" xfId="49" applyNumberFormat="1" applyFont="1" applyProtection="1">
      <alignment vertical="top" wrapText="1"/>
    </xf>
    <xf numFmtId="1" fontId="8" fillId="0" borderId="6" xfId="14" applyNumberFormat="1" applyFont="1" applyProtection="1">
      <alignment horizontal="center" vertical="top" shrinkToFit="1"/>
    </xf>
    <xf numFmtId="164" fontId="8" fillId="3" borderId="6" xfId="4" applyNumberFormat="1" applyFont="1" applyProtection="1">
      <alignment horizontal="right" vertical="top" shrinkToFit="1"/>
    </xf>
    <xf numFmtId="10" fontId="8" fillId="3" borderId="6" xfId="53" applyNumberFormat="1" applyFont="1" applyProtection="1">
      <alignment horizontal="right" vertical="top" shrinkToFit="1"/>
    </xf>
    <xf numFmtId="164" fontId="8" fillId="3" borderId="1" xfId="4" applyNumberFormat="1" applyFont="1" applyBorder="1" applyProtection="1">
      <alignment horizontal="right" vertical="top" shrinkToFit="1"/>
    </xf>
    <xf numFmtId="165" fontId="8" fillId="0" borderId="2" xfId="12" applyNumberFormat="1" applyFont="1" applyBorder="1" applyAlignment="1" applyProtection="1">
      <alignment vertical="top"/>
    </xf>
    <xf numFmtId="0" fontId="3" fillId="0" borderId="6" xfId="40" applyNumberFormat="1" applyFont="1" applyAlignment="1" applyProtection="1">
      <alignment horizontal="center" vertical="center" wrapText="1"/>
    </xf>
    <xf numFmtId="0" fontId="3" fillId="0" borderId="6" xfId="40" applyFont="1" applyAlignment="1">
      <alignment horizontal="center" vertical="center" wrapText="1"/>
    </xf>
    <xf numFmtId="0" fontId="10" fillId="0" borderId="0" xfId="47" applyNumberFormat="1" applyProtection="1">
      <alignment horizontal="right"/>
    </xf>
    <xf numFmtId="0" fontId="10" fillId="0" borderId="0" xfId="47">
      <alignment horizontal="right"/>
    </xf>
    <xf numFmtId="0" fontId="3" fillId="0" borderId="4" xfId="12" applyNumberFormat="1" applyFont="1" applyBorder="1" applyAlignment="1" applyProtection="1">
      <alignment horizontal="center" vertical="center" wrapText="1"/>
    </xf>
    <xf numFmtId="0" fontId="3" fillId="0" borderId="5" xfId="12" applyNumberFormat="1" applyFont="1" applyBorder="1" applyAlignment="1" applyProtection="1">
      <alignment horizontal="center" vertical="center" wrapText="1"/>
    </xf>
    <xf numFmtId="4" fontId="2" fillId="0" borderId="0" xfId="29" applyFont="1" applyFill="1" applyBorder="1" applyAlignment="1">
      <alignment horizontal="left" wrapText="1"/>
    </xf>
    <xf numFmtId="4" fontId="5" fillId="0" borderId="0" xfId="29" applyFont="1" applyFill="1" applyBorder="1" applyAlignment="1">
      <alignment horizontal="left" wrapText="1"/>
    </xf>
    <xf numFmtId="0" fontId="6" fillId="0" borderId="0" xfId="44" applyNumberFormat="1" applyFont="1" applyFill="1" applyBorder="1" applyAlignment="1" applyProtection="1">
      <alignment horizontal="center" wrapText="1"/>
    </xf>
    <xf numFmtId="0" fontId="3" fillId="0" borderId="6" xfId="10" applyNumberFormat="1" applyFont="1" applyAlignment="1" applyProtection="1">
      <alignment horizontal="center" vertical="center" wrapText="1"/>
    </xf>
    <xf numFmtId="0" fontId="3" fillId="0" borderId="6" xfId="10" applyFont="1" applyAlignment="1">
      <alignment horizontal="center" vertical="center" wrapText="1"/>
    </xf>
    <xf numFmtId="0" fontId="3" fillId="0" borderId="3" xfId="31" applyNumberFormat="1" applyFont="1" applyBorder="1" applyAlignment="1" applyProtection="1">
      <alignment horizontal="center" vertical="center" wrapText="1"/>
    </xf>
    <xf numFmtId="0" fontId="3" fillId="0" borderId="3" xfId="31" applyFont="1" applyBorder="1" applyAlignment="1">
      <alignment horizontal="center" vertical="center" wrapText="1"/>
    </xf>
    <xf numFmtId="0" fontId="3" fillId="0" borderId="6" xfId="22" applyNumberFormat="1" applyFont="1" applyAlignment="1" applyProtection="1">
      <alignment horizontal="center" vertical="center" wrapText="1"/>
    </xf>
    <xf numFmtId="0" fontId="3" fillId="0" borderId="6" xfId="22" applyFont="1" applyAlignment="1">
      <alignment horizontal="center" vertical="center" wrapText="1"/>
    </xf>
    <xf numFmtId="0" fontId="3" fillId="0" borderId="6" xfId="23" applyNumberFormat="1" applyFont="1" applyAlignment="1" applyProtection="1">
      <alignment horizontal="center" vertical="center" wrapText="1"/>
    </xf>
    <xf numFmtId="0" fontId="3" fillId="0" borderId="6" xfId="23" applyFont="1" applyAlignment="1">
      <alignment horizontal="center" vertical="center" wrapText="1"/>
    </xf>
    <xf numFmtId="0" fontId="3" fillId="0" borderId="6" xfId="24" applyNumberFormat="1" applyFont="1" applyAlignment="1" applyProtection="1">
      <alignment horizontal="center" vertical="center" wrapText="1"/>
    </xf>
    <xf numFmtId="0" fontId="3" fillId="0" borderId="6" xfId="24" applyFont="1" applyAlignment="1">
      <alignment horizontal="center" vertical="center" wrapText="1"/>
    </xf>
    <xf numFmtId="0" fontId="3" fillId="0" borderId="1" xfId="26" applyNumberFormat="1" applyFont="1" applyBorder="1" applyAlignment="1" applyProtection="1">
      <alignment horizontal="center"/>
    </xf>
    <xf numFmtId="0" fontId="3" fillId="0" borderId="1" xfId="26" applyFont="1" applyBorder="1" applyAlignment="1">
      <alignment horizontal="center"/>
    </xf>
    <xf numFmtId="0" fontId="4" fillId="0" borderId="2" xfId="30" applyNumberFormat="1" applyFont="1" applyBorder="1" applyAlignment="1" applyProtection="1">
      <alignment horizontal="center" wrapText="1"/>
    </xf>
    <xf numFmtId="0" fontId="4" fillId="0" borderId="2" xfId="30" applyFont="1" applyBorder="1" applyAlignment="1">
      <alignment horizontal="center" wrapText="1"/>
    </xf>
    <xf numFmtId="0" fontId="10" fillId="0" borderId="0" xfId="12" applyNumberFormat="1" applyAlignment="1" applyProtection="1">
      <alignment horizontal="center"/>
    </xf>
    <xf numFmtId="0" fontId="3" fillId="0" borderId="6" xfId="15" applyNumberFormat="1" applyFont="1" applyProtection="1">
      <alignment horizontal="center" vertical="center" wrapText="1"/>
    </xf>
    <xf numFmtId="0" fontId="3" fillId="0" borderId="6" xfId="15" applyFont="1">
      <alignment horizontal="center" vertical="center" wrapText="1"/>
    </xf>
    <xf numFmtId="0" fontId="3" fillId="0" borderId="6" xfId="15" applyNumberFormat="1" applyFont="1" applyAlignment="1" applyProtection="1">
      <alignment horizontal="center" vertical="center" wrapText="1"/>
    </xf>
    <xf numFmtId="0" fontId="3" fillId="0" borderId="6" xfId="15" applyFont="1" applyAlignment="1">
      <alignment horizontal="center" vertical="center" wrapText="1"/>
    </xf>
    <xf numFmtId="0" fontId="3" fillId="0" borderId="6" xfId="16" applyNumberFormat="1" applyFont="1" applyAlignment="1" applyProtection="1">
      <alignment horizontal="center" vertical="center" wrapText="1"/>
    </xf>
    <xf numFmtId="0" fontId="3" fillId="0" borderId="6" xfId="16" applyFont="1" applyAlignment="1">
      <alignment horizontal="center" vertical="center" wrapText="1"/>
    </xf>
    <xf numFmtId="0" fontId="3" fillId="0" borderId="1" xfId="40" applyNumberFormat="1" applyFont="1" applyBorder="1" applyAlignment="1" applyProtection="1">
      <alignment horizontal="center" vertical="center" wrapText="1"/>
    </xf>
    <xf numFmtId="0" fontId="3" fillId="0" borderId="1" xfId="40" applyFont="1" applyBorder="1" applyAlignment="1">
      <alignment horizontal="center" vertical="center" wrapText="1"/>
    </xf>
    <xf numFmtId="0" fontId="3" fillId="0" borderId="6" xfId="17" applyNumberFormat="1" applyFont="1" applyAlignment="1" applyProtection="1">
      <alignment horizontal="center" vertical="center" wrapText="1"/>
    </xf>
    <xf numFmtId="0" fontId="3" fillId="0" borderId="6" xfId="17" applyFont="1" applyAlignment="1">
      <alignment horizontal="center" vertical="center" wrapText="1"/>
    </xf>
    <xf numFmtId="0" fontId="3" fillId="0" borderId="6" xfId="18" applyNumberFormat="1" applyFont="1" applyAlignment="1" applyProtection="1">
      <alignment horizontal="center" vertical="center" wrapText="1"/>
    </xf>
    <xf numFmtId="0" fontId="3" fillId="0" borderId="6" xfId="18" applyFont="1" applyAlignment="1">
      <alignment horizontal="center" vertical="center" wrapText="1"/>
    </xf>
    <xf numFmtId="0" fontId="3" fillId="0" borderId="6" xfId="19" applyNumberFormat="1" applyFont="1" applyAlignment="1" applyProtection="1">
      <alignment horizontal="center" vertical="center" wrapText="1"/>
    </xf>
    <xf numFmtId="0" fontId="3" fillId="0" borderId="6" xfId="19" applyFont="1" applyAlignment="1">
      <alignment horizontal="center" vertical="center" wrapText="1"/>
    </xf>
    <xf numFmtId="0" fontId="3" fillId="0" borderId="6" xfId="20" applyNumberFormat="1" applyFont="1" applyAlignment="1" applyProtection="1">
      <alignment horizontal="center" vertical="center" wrapText="1"/>
    </xf>
    <xf numFmtId="0" fontId="3" fillId="0" borderId="6" xfId="20" applyFont="1" applyAlignment="1">
      <alignment horizontal="center" vertical="center" wrapText="1"/>
    </xf>
    <xf numFmtId="0" fontId="9" fillId="0" borderId="6" xfId="26" applyNumberFormat="1" applyProtection="1">
      <alignment horizontal="left"/>
    </xf>
    <xf numFmtId="0" fontId="9" fillId="0" borderId="6" xfId="26">
      <alignment horizontal="left"/>
    </xf>
    <xf numFmtId="0" fontId="3" fillId="0" borderId="6" xfId="32" applyNumberFormat="1" applyFont="1" applyAlignment="1" applyProtection="1">
      <alignment horizontal="center" vertical="center" wrapText="1"/>
    </xf>
    <xf numFmtId="0" fontId="3" fillId="0" borderId="6" xfId="32" applyFont="1" applyAlignment="1">
      <alignment horizontal="center" vertical="center" wrapText="1"/>
    </xf>
    <xf numFmtId="0" fontId="3" fillId="0" borderId="6" xfId="33" applyNumberFormat="1" applyFont="1" applyAlignment="1" applyProtection="1">
      <alignment horizontal="center" vertical="center" wrapText="1"/>
    </xf>
    <xf numFmtId="0" fontId="3" fillId="0" borderId="6" xfId="33" applyFont="1" applyAlignment="1">
      <alignment horizontal="center" vertical="center" wrapText="1"/>
    </xf>
    <xf numFmtId="0" fontId="3" fillId="0" borderId="6" xfId="34" applyNumberFormat="1" applyFont="1" applyAlignment="1" applyProtection="1">
      <alignment horizontal="center" vertical="center" wrapText="1"/>
    </xf>
    <xf numFmtId="0" fontId="3" fillId="0" borderId="6" xfId="34" applyFont="1" applyAlignment="1">
      <alignment horizontal="center" vertical="center" wrapText="1"/>
    </xf>
    <xf numFmtId="0" fontId="3" fillId="0" borderId="6" xfId="35" applyNumberFormat="1" applyFont="1" applyAlignment="1" applyProtection="1">
      <alignment horizontal="center" vertical="center" wrapText="1"/>
    </xf>
    <xf numFmtId="0" fontId="3" fillId="0" borderId="6" xfId="35" applyFont="1" applyAlignment="1">
      <alignment horizontal="center" vertical="center" wrapText="1"/>
    </xf>
    <xf numFmtId="0" fontId="3" fillId="0" borderId="6" xfId="36" applyNumberFormat="1" applyFont="1" applyAlignment="1" applyProtection="1">
      <alignment horizontal="center" vertical="center" wrapText="1"/>
    </xf>
    <xf numFmtId="0" fontId="3" fillId="0" borderId="6" xfId="36" applyFont="1" applyAlignment="1">
      <alignment horizontal="center" vertical="center" wrapText="1"/>
    </xf>
    <xf numFmtId="0" fontId="3" fillId="0" borderId="6" xfId="37" applyNumberFormat="1" applyFont="1" applyAlignment="1" applyProtection="1">
      <alignment horizontal="center" vertical="center" wrapText="1"/>
    </xf>
    <xf numFmtId="0" fontId="3" fillId="0" borderId="6" xfId="37" applyFont="1" applyAlignment="1">
      <alignment horizontal="center" vertical="center" wrapText="1"/>
    </xf>
    <xf numFmtId="0" fontId="3" fillId="0" borderId="6" xfId="38" applyNumberFormat="1" applyFont="1" applyAlignment="1" applyProtection="1">
      <alignment horizontal="center" vertical="center" wrapText="1"/>
    </xf>
    <xf numFmtId="0" fontId="3" fillId="0" borderId="6" xfId="38" applyFont="1" applyAlignment="1">
      <alignment horizontal="center" vertical="center" wrapText="1"/>
    </xf>
    <xf numFmtId="0" fontId="3" fillId="0" borderId="6" xfId="39" applyNumberFormat="1" applyFont="1" applyAlignment="1" applyProtection="1">
      <alignment horizontal="center" vertical="center" wrapText="1"/>
    </xf>
    <xf numFmtId="0" fontId="3" fillId="0" borderId="6" xfId="39" applyFont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3"/>
  <sheetViews>
    <sheetView showGridLines="0" tabSelected="1" topLeftCell="A35" zoomScaleNormal="100" zoomScaleSheetLayoutView="100" workbookViewId="0">
      <selection activeCell="A54" sqref="A54:AO129"/>
    </sheetView>
  </sheetViews>
  <sheetFormatPr defaultRowHeight="15" outlineLevelRow="1"/>
  <cols>
    <col min="1" max="1" width="54" style="1" customWidth="1"/>
    <col min="2" max="2" width="9.140625" style="1" hidden="1" customWidth="1"/>
    <col min="3" max="3" width="7.7109375" style="1" customWidth="1"/>
    <col min="4" max="13" width="9.140625" style="1" hidden="1" customWidth="1"/>
    <col min="14" max="14" width="14.7109375" style="1" customWidth="1"/>
    <col min="15" max="30" width="9.140625" style="1" hidden="1" customWidth="1"/>
    <col min="31" max="31" width="11.7109375" style="1" customWidth="1"/>
    <col min="32" max="40" width="9.140625" style="1" hidden="1" customWidth="1"/>
    <col min="41" max="16384" width="9.140625" style="1"/>
  </cols>
  <sheetData>
    <row r="1" spans="1:41" ht="19.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0" t="s">
        <v>50</v>
      </c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</row>
    <row r="2" spans="1:41" ht="15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31" t="s">
        <v>51</v>
      </c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</row>
    <row r="3" spans="1:41" ht="13.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30" t="s">
        <v>52</v>
      </c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N3" s="2"/>
      <c r="AO3" s="2"/>
    </row>
    <row r="4" spans="1:4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15.2" customHeight="1">
      <c r="A5" s="32" t="s">
        <v>53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</row>
    <row r="6" spans="1:41" ht="15.95" customHeight="1">
      <c r="A6" s="32" t="s">
        <v>54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</row>
    <row r="7" spans="1:41" ht="15.75" customHeight="1">
      <c r="A7" s="32" t="s">
        <v>52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</row>
    <row r="8" spans="1:41" ht="12.75" customHeight="1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"/>
    </row>
    <row r="9" spans="1:41" ht="26.25" customHeight="1">
      <c r="A9" s="33" t="s">
        <v>45</v>
      </c>
      <c r="B9" s="48" t="s">
        <v>46</v>
      </c>
      <c r="C9" s="50" t="s">
        <v>46</v>
      </c>
      <c r="D9" s="52" t="s">
        <v>0</v>
      </c>
      <c r="E9" s="56" t="s">
        <v>0</v>
      </c>
      <c r="F9" s="58" t="s">
        <v>0</v>
      </c>
      <c r="G9" s="60" t="s">
        <v>0</v>
      </c>
      <c r="H9" s="62" t="s">
        <v>0</v>
      </c>
      <c r="I9" s="37" t="s">
        <v>0</v>
      </c>
      <c r="J9" s="39" t="s">
        <v>0</v>
      </c>
      <c r="K9" s="41" t="s">
        <v>0</v>
      </c>
      <c r="L9" s="43" t="s">
        <v>0</v>
      </c>
      <c r="M9" s="45" t="s">
        <v>47</v>
      </c>
      <c r="N9" s="45" t="s">
        <v>47</v>
      </c>
      <c r="O9" s="35" t="s">
        <v>0</v>
      </c>
      <c r="P9" s="66" t="s">
        <v>0</v>
      </c>
      <c r="Q9" s="68" t="s">
        <v>0</v>
      </c>
      <c r="R9" s="70" t="s">
        <v>0</v>
      </c>
      <c r="S9" s="72" t="s">
        <v>0</v>
      </c>
      <c r="T9" s="74" t="s">
        <v>0</v>
      </c>
      <c r="U9" s="76" t="s">
        <v>0</v>
      </c>
      <c r="V9" s="78" t="s">
        <v>0</v>
      </c>
      <c r="W9" s="80" t="s">
        <v>0</v>
      </c>
      <c r="X9" s="11" t="s">
        <v>0</v>
      </c>
      <c r="Y9" s="24" t="s">
        <v>0</v>
      </c>
      <c r="Z9" s="24" t="s">
        <v>0</v>
      </c>
      <c r="AA9" s="24" t="s">
        <v>0</v>
      </c>
      <c r="AB9" s="24" t="s">
        <v>0</v>
      </c>
      <c r="AC9" s="24" t="s">
        <v>0</v>
      </c>
      <c r="AD9" s="11" t="s">
        <v>0</v>
      </c>
      <c r="AE9" s="24" t="s">
        <v>48</v>
      </c>
      <c r="AF9" s="24" t="s">
        <v>0</v>
      </c>
      <c r="AG9" s="24" t="s">
        <v>0</v>
      </c>
      <c r="AH9" s="11" t="s">
        <v>0</v>
      </c>
      <c r="AI9" s="24" t="s">
        <v>0</v>
      </c>
      <c r="AJ9" s="24" t="s">
        <v>0</v>
      </c>
      <c r="AK9" s="24" t="s">
        <v>0</v>
      </c>
      <c r="AL9" s="24" t="s">
        <v>0</v>
      </c>
      <c r="AM9" s="24" t="s">
        <v>0</v>
      </c>
      <c r="AN9" s="54" t="s">
        <v>0</v>
      </c>
      <c r="AO9" s="28" t="s">
        <v>49</v>
      </c>
    </row>
    <row r="10" spans="1:41" ht="18.75" customHeight="1">
      <c r="A10" s="34"/>
      <c r="B10" s="49"/>
      <c r="C10" s="51"/>
      <c r="D10" s="53"/>
      <c r="E10" s="57"/>
      <c r="F10" s="59"/>
      <c r="G10" s="61"/>
      <c r="H10" s="63"/>
      <c r="I10" s="38"/>
      <c r="J10" s="40"/>
      <c r="K10" s="42"/>
      <c r="L10" s="44"/>
      <c r="M10" s="46"/>
      <c r="N10" s="46"/>
      <c r="O10" s="36"/>
      <c r="P10" s="67"/>
      <c r="Q10" s="69"/>
      <c r="R10" s="71"/>
      <c r="S10" s="73"/>
      <c r="T10" s="75"/>
      <c r="U10" s="77"/>
      <c r="V10" s="79"/>
      <c r="W10" s="81"/>
      <c r="X10" s="11"/>
      <c r="Y10" s="25"/>
      <c r="Z10" s="25"/>
      <c r="AA10" s="25"/>
      <c r="AB10" s="25"/>
      <c r="AC10" s="25"/>
      <c r="AD10" s="11"/>
      <c r="AE10" s="25"/>
      <c r="AF10" s="25"/>
      <c r="AG10" s="25"/>
      <c r="AH10" s="11"/>
      <c r="AI10" s="25"/>
      <c r="AJ10" s="25"/>
      <c r="AK10" s="25"/>
      <c r="AL10" s="25"/>
      <c r="AM10" s="25"/>
      <c r="AN10" s="55"/>
      <c r="AO10" s="29"/>
    </row>
    <row r="11" spans="1:41">
      <c r="A11" s="18" t="s">
        <v>63</v>
      </c>
      <c r="B11" s="19" t="s">
        <v>1</v>
      </c>
      <c r="C11" s="19" t="s">
        <v>2</v>
      </c>
      <c r="D11" s="19" t="s">
        <v>3</v>
      </c>
      <c r="E11" s="19" t="s">
        <v>1</v>
      </c>
      <c r="F11" s="19" t="s">
        <v>1</v>
      </c>
      <c r="G11" s="19"/>
      <c r="H11" s="19"/>
      <c r="I11" s="19"/>
      <c r="J11" s="19"/>
      <c r="K11" s="19"/>
      <c r="L11" s="19"/>
      <c r="M11" s="20">
        <v>0</v>
      </c>
      <c r="N11" s="20">
        <f>N12+N13+N14+N15+N16+N17</f>
        <v>58474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f>AE12+AE13+AE14+AE15+AE16+AE17</f>
        <v>14844.7</v>
      </c>
      <c r="AF11" s="20">
        <v>0</v>
      </c>
      <c r="AG11" s="20">
        <v>0</v>
      </c>
      <c r="AH11" s="20">
        <v>14844.717000000001</v>
      </c>
      <c r="AI11" s="20">
        <v>-14844.717000000001</v>
      </c>
      <c r="AJ11" s="20">
        <v>0</v>
      </c>
      <c r="AK11" s="21">
        <v>0.25386855163980082</v>
      </c>
      <c r="AL11" s="20">
        <v>0</v>
      </c>
      <c r="AM11" s="21">
        <v>0</v>
      </c>
      <c r="AN11" s="22">
        <v>0</v>
      </c>
      <c r="AO11" s="23">
        <f>AE11/N11*100</f>
        <v>25.386838594931081</v>
      </c>
    </row>
    <row r="12" spans="1:41" ht="28.5" customHeight="1" outlineLevel="1">
      <c r="A12" s="15" t="s">
        <v>56</v>
      </c>
      <c r="B12" s="16" t="s">
        <v>1</v>
      </c>
      <c r="C12" s="16" t="s">
        <v>4</v>
      </c>
      <c r="D12" s="16" t="s">
        <v>3</v>
      </c>
      <c r="E12" s="16" t="s">
        <v>1</v>
      </c>
      <c r="F12" s="16" t="s">
        <v>1</v>
      </c>
      <c r="G12" s="16"/>
      <c r="H12" s="16"/>
      <c r="I12" s="16"/>
      <c r="J12" s="16"/>
      <c r="K12" s="16"/>
      <c r="L12" s="16"/>
      <c r="M12" s="17">
        <v>0</v>
      </c>
      <c r="N12" s="17">
        <v>1219.5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332.5</v>
      </c>
      <c r="AF12" s="3">
        <v>0</v>
      </c>
      <c r="AG12" s="3">
        <v>0</v>
      </c>
      <c r="AH12" s="3">
        <v>332.48739999999998</v>
      </c>
      <c r="AI12" s="3">
        <v>-332.48739999999998</v>
      </c>
      <c r="AJ12" s="3">
        <v>0</v>
      </c>
      <c r="AK12" s="4">
        <v>0.27264239442394422</v>
      </c>
      <c r="AL12" s="3">
        <v>0</v>
      </c>
      <c r="AM12" s="4">
        <v>0</v>
      </c>
      <c r="AN12" s="9">
        <v>0</v>
      </c>
      <c r="AO12" s="14">
        <f t="shared" ref="AO12:AO52" si="0">AE12/N12*100</f>
        <v>27.26527265272653</v>
      </c>
    </row>
    <row r="13" spans="1:41" ht="41.25" customHeight="1" outlineLevel="1">
      <c r="A13" s="15" t="s">
        <v>57</v>
      </c>
      <c r="B13" s="16" t="s">
        <v>1</v>
      </c>
      <c r="C13" s="16" t="s">
        <v>5</v>
      </c>
      <c r="D13" s="16" t="s">
        <v>3</v>
      </c>
      <c r="E13" s="16" t="s">
        <v>1</v>
      </c>
      <c r="F13" s="16" t="s">
        <v>1</v>
      </c>
      <c r="G13" s="16"/>
      <c r="H13" s="16"/>
      <c r="I13" s="16"/>
      <c r="J13" s="16"/>
      <c r="K13" s="16"/>
      <c r="L13" s="16"/>
      <c r="M13" s="17">
        <v>0</v>
      </c>
      <c r="N13" s="17">
        <v>29108.400000000001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7337.3</v>
      </c>
      <c r="AF13" s="3">
        <v>0</v>
      </c>
      <c r="AG13" s="3">
        <v>0</v>
      </c>
      <c r="AH13" s="3">
        <v>7337.1977999999999</v>
      </c>
      <c r="AI13" s="3">
        <v>-7337.1977999999999</v>
      </c>
      <c r="AJ13" s="3">
        <v>0</v>
      </c>
      <c r="AK13" s="4">
        <v>0.2520646205219112</v>
      </c>
      <c r="AL13" s="3">
        <v>0</v>
      </c>
      <c r="AM13" s="4">
        <v>0</v>
      </c>
      <c r="AN13" s="9">
        <v>0</v>
      </c>
      <c r="AO13" s="14">
        <f t="shared" si="0"/>
        <v>25.206813153591401</v>
      </c>
    </row>
    <row r="14" spans="1:41" outlineLevel="1">
      <c r="A14" s="15" t="s">
        <v>58</v>
      </c>
      <c r="B14" s="16" t="s">
        <v>1</v>
      </c>
      <c r="C14" s="16" t="s">
        <v>6</v>
      </c>
      <c r="D14" s="16" t="s">
        <v>3</v>
      </c>
      <c r="E14" s="16" t="s">
        <v>1</v>
      </c>
      <c r="F14" s="16" t="s">
        <v>1</v>
      </c>
      <c r="G14" s="16"/>
      <c r="H14" s="16"/>
      <c r="I14" s="16"/>
      <c r="J14" s="16"/>
      <c r="K14" s="16"/>
      <c r="L14" s="16"/>
      <c r="M14" s="17">
        <v>0</v>
      </c>
      <c r="N14" s="17">
        <v>18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5.6</v>
      </c>
      <c r="AF14" s="3">
        <v>0</v>
      </c>
      <c r="AG14" s="3">
        <v>0</v>
      </c>
      <c r="AH14" s="3">
        <v>5.6429999999999998</v>
      </c>
      <c r="AI14" s="3">
        <v>-5.6429999999999998</v>
      </c>
      <c r="AJ14" s="3">
        <v>0</v>
      </c>
      <c r="AK14" s="4">
        <v>0.3135</v>
      </c>
      <c r="AL14" s="3">
        <v>0</v>
      </c>
      <c r="AM14" s="4">
        <v>0</v>
      </c>
      <c r="AN14" s="9">
        <v>0</v>
      </c>
      <c r="AO14" s="14">
        <f t="shared" si="0"/>
        <v>31.111111111111111</v>
      </c>
    </row>
    <row r="15" spans="1:41" ht="38.25" outlineLevel="1">
      <c r="A15" s="15" t="s">
        <v>59</v>
      </c>
      <c r="B15" s="16" t="s">
        <v>1</v>
      </c>
      <c r="C15" s="16" t="s">
        <v>7</v>
      </c>
      <c r="D15" s="16" t="s">
        <v>3</v>
      </c>
      <c r="E15" s="16" t="s">
        <v>1</v>
      </c>
      <c r="F15" s="16" t="s">
        <v>1</v>
      </c>
      <c r="G15" s="16"/>
      <c r="H15" s="16"/>
      <c r="I15" s="16"/>
      <c r="J15" s="16"/>
      <c r="K15" s="16"/>
      <c r="L15" s="16"/>
      <c r="M15" s="17">
        <v>0</v>
      </c>
      <c r="N15" s="17">
        <v>1320.3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357.7</v>
      </c>
      <c r="AF15" s="3">
        <v>0</v>
      </c>
      <c r="AG15" s="3">
        <v>0</v>
      </c>
      <c r="AH15" s="3">
        <v>357.71660000000003</v>
      </c>
      <c r="AI15" s="3">
        <v>-357.71660000000003</v>
      </c>
      <c r="AJ15" s="3">
        <v>0</v>
      </c>
      <c r="AK15" s="4">
        <v>0.27093584791335301</v>
      </c>
      <c r="AL15" s="3">
        <v>0</v>
      </c>
      <c r="AM15" s="4">
        <v>0</v>
      </c>
      <c r="AN15" s="9">
        <v>0</v>
      </c>
      <c r="AO15" s="14">
        <f t="shared" si="0"/>
        <v>27.092327501325457</v>
      </c>
    </row>
    <row r="16" spans="1:41" outlineLevel="1">
      <c r="A16" s="15" t="s">
        <v>60</v>
      </c>
      <c r="B16" s="16" t="s">
        <v>1</v>
      </c>
      <c r="C16" s="16" t="s">
        <v>8</v>
      </c>
      <c r="D16" s="16" t="s">
        <v>3</v>
      </c>
      <c r="E16" s="16" t="s">
        <v>1</v>
      </c>
      <c r="F16" s="16" t="s">
        <v>1</v>
      </c>
      <c r="G16" s="16"/>
      <c r="H16" s="16"/>
      <c r="I16" s="16"/>
      <c r="J16" s="16"/>
      <c r="K16" s="16"/>
      <c r="L16" s="16"/>
      <c r="M16" s="17">
        <v>0</v>
      </c>
      <c r="N16" s="17">
        <v>200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4">
        <v>0</v>
      </c>
      <c r="AL16" s="3">
        <v>0</v>
      </c>
      <c r="AM16" s="4">
        <v>0</v>
      </c>
      <c r="AN16" s="9">
        <v>0</v>
      </c>
      <c r="AO16" s="14">
        <f t="shared" si="0"/>
        <v>0</v>
      </c>
    </row>
    <row r="17" spans="1:41" outlineLevel="1">
      <c r="A17" s="15" t="s">
        <v>61</v>
      </c>
      <c r="B17" s="16" t="s">
        <v>1</v>
      </c>
      <c r="C17" s="16" t="s">
        <v>9</v>
      </c>
      <c r="D17" s="16" t="s">
        <v>3</v>
      </c>
      <c r="E17" s="16" t="s">
        <v>1</v>
      </c>
      <c r="F17" s="16" t="s">
        <v>1</v>
      </c>
      <c r="G17" s="16"/>
      <c r="H17" s="16"/>
      <c r="I17" s="16"/>
      <c r="J17" s="16"/>
      <c r="K17" s="16"/>
      <c r="L17" s="16"/>
      <c r="M17" s="17">
        <v>0</v>
      </c>
      <c r="N17" s="17">
        <v>26607.8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6811.6</v>
      </c>
      <c r="AF17" s="3">
        <v>0</v>
      </c>
      <c r="AG17" s="3">
        <v>0</v>
      </c>
      <c r="AH17" s="3">
        <v>6811.6722</v>
      </c>
      <c r="AI17" s="3">
        <v>-6811.6722</v>
      </c>
      <c r="AJ17" s="3">
        <v>0</v>
      </c>
      <c r="AK17" s="4">
        <v>0.25600255666106814</v>
      </c>
      <c r="AL17" s="3">
        <v>0</v>
      </c>
      <c r="AM17" s="4">
        <v>0</v>
      </c>
      <c r="AN17" s="9">
        <v>0</v>
      </c>
      <c r="AO17" s="14">
        <f t="shared" si="0"/>
        <v>25.600012026548608</v>
      </c>
    </row>
    <row r="18" spans="1:41" ht="25.5">
      <c r="A18" s="18" t="s">
        <v>62</v>
      </c>
      <c r="B18" s="19" t="s">
        <v>1</v>
      </c>
      <c r="C18" s="19" t="s">
        <v>10</v>
      </c>
      <c r="D18" s="19" t="s">
        <v>3</v>
      </c>
      <c r="E18" s="19" t="s">
        <v>1</v>
      </c>
      <c r="F18" s="19" t="s">
        <v>1</v>
      </c>
      <c r="G18" s="19"/>
      <c r="H18" s="19"/>
      <c r="I18" s="19"/>
      <c r="J18" s="19"/>
      <c r="K18" s="19"/>
      <c r="L18" s="19"/>
      <c r="M18" s="20">
        <v>0</v>
      </c>
      <c r="N18" s="20">
        <f>N19+N20</f>
        <v>1036.8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f>AE19+AE20</f>
        <v>309.40000000000003</v>
      </c>
      <c r="AF18" s="20">
        <v>0</v>
      </c>
      <c r="AG18" s="20">
        <v>0</v>
      </c>
      <c r="AH18" s="20">
        <v>309.37799999999999</v>
      </c>
      <c r="AI18" s="20">
        <v>-309.37799999999999</v>
      </c>
      <c r="AJ18" s="20">
        <v>0</v>
      </c>
      <c r="AK18" s="21">
        <v>0.29839699074074072</v>
      </c>
      <c r="AL18" s="20">
        <v>0</v>
      </c>
      <c r="AM18" s="21">
        <v>0</v>
      </c>
      <c r="AN18" s="22">
        <v>0</v>
      </c>
      <c r="AO18" s="23">
        <f t="shared" si="0"/>
        <v>29.841820987654327</v>
      </c>
    </row>
    <row r="19" spans="1:41" ht="27.75" customHeight="1" outlineLevel="1">
      <c r="A19" s="15" t="s">
        <v>64</v>
      </c>
      <c r="B19" s="16" t="s">
        <v>1</v>
      </c>
      <c r="C19" s="16" t="s">
        <v>11</v>
      </c>
      <c r="D19" s="16" t="s">
        <v>3</v>
      </c>
      <c r="E19" s="16" t="s">
        <v>1</v>
      </c>
      <c r="F19" s="16" t="s">
        <v>1</v>
      </c>
      <c r="G19" s="16"/>
      <c r="H19" s="16"/>
      <c r="I19" s="16"/>
      <c r="J19" s="16"/>
      <c r="K19" s="16"/>
      <c r="L19" s="16"/>
      <c r="M19" s="17">
        <v>0</v>
      </c>
      <c r="N19" s="17">
        <v>996.8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304.10000000000002</v>
      </c>
      <c r="AF19" s="3">
        <v>0</v>
      </c>
      <c r="AG19" s="3">
        <v>0</v>
      </c>
      <c r="AH19" s="3">
        <v>304.11770000000001</v>
      </c>
      <c r="AI19" s="3">
        <v>-304.11770000000001</v>
      </c>
      <c r="AJ19" s="3">
        <v>0</v>
      </c>
      <c r="AK19" s="4">
        <v>0.30509400080256821</v>
      </c>
      <c r="AL19" s="3">
        <v>0</v>
      </c>
      <c r="AM19" s="4">
        <v>0</v>
      </c>
      <c r="AN19" s="9">
        <v>0</v>
      </c>
      <c r="AO19" s="14">
        <f t="shared" si="0"/>
        <v>30.50762439807384</v>
      </c>
    </row>
    <row r="20" spans="1:41" ht="25.5" outlineLevel="1">
      <c r="A20" s="15" t="s">
        <v>65</v>
      </c>
      <c r="B20" s="16" t="s">
        <v>1</v>
      </c>
      <c r="C20" s="16" t="s">
        <v>12</v>
      </c>
      <c r="D20" s="16" t="s">
        <v>3</v>
      </c>
      <c r="E20" s="16" t="s">
        <v>1</v>
      </c>
      <c r="F20" s="16" t="s">
        <v>1</v>
      </c>
      <c r="G20" s="16"/>
      <c r="H20" s="16"/>
      <c r="I20" s="16"/>
      <c r="J20" s="16"/>
      <c r="K20" s="16"/>
      <c r="L20" s="16"/>
      <c r="M20" s="17">
        <v>0</v>
      </c>
      <c r="N20" s="17">
        <v>40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5.3</v>
      </c>
      <c r="AF20" s="3">
        <v>0</v>
      </c>
      <c r="AG20" s="3">
        <v>0</v>
      </c>
      <c r="AH20" s="3">
        <v>5.2603</v>
      </c>
      <c r="AI20" s="3">
        <v>-5.2603</v>
      </c>
      <c r="AJ20" s="3">
        <v>0</v>
      </c>
      <c r="AK20" s="4">
        <v>0.1315075</v>
      </c>
      <c r="AL20" s="3">
        <v>0</v>
      </c>
      <c r="AM20" s="4">
        <v>0</v>
      </c>
      <c r="AN20" s="9">
        <v>0</v>
      </c>
      <c r="AO20" s="14">
        <f t="shared" si="0"/>
        <v>13.25</v>
      </c>
    </row>
    <row r="21" spans="1:41">
      <c r="A21" s="18" t="s">
        <v>66</v>
      </c>
      <c r="B21" s="19" t="s">
        <v>1</v>
      </c>
      <c r="C21" s="19" t="s">
        <v>13</v>
      </c>
      <c r="D21" s="19" t="s">
        <v>3</v>
      </c>
      <c r="E21" s="19" t="s">
        <v>1</v>
      </c>
      <c r="F21" s="19" t="s">
        <v>1</v>
      </c>
      <c r="G21" s="19"/>
      <c r="H21" s="19"/>
      <c r="I21" s="19"/>
      <c r="J21" s="19"/>
      <c r="K21" s="19"/>
      <c r="L21" s="19"/>
      <c r="M21" s="20">
        <v>0</v>
      </c>
      <c r="N21" s="20">
        <f>N22+N23+N24+N25+N26+N27</f>
        <v>62371.199999999997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f>AE22+AE23+AE24+AE25+AE26+AE27</f>
        <v>3845.9</v>
      </c>
      <c r="AF21" s="20">
        <v>0</v>
      </c>
      <c r="AG21" s="20">
        <v>0</v>
      </c>
      <c r="AH21" s="20">
        <v>3845.8710000000001</v>
      </c>
      <c r="AI21" s="20">
        <v>-3845.8710000000001</v>
      </c>
      <c r="AJ21" s="20">
        <v>0</v>
      </c>
      <c r="AK21" s="21">
        <v>6.1660984660576464E-2</v>
      </c>
      <c r="AL21" s="20">
        <v>0</v>
      </c>
      <c r="AM21" s="21">
        <v>0</v>
      </c>
      <c r="AN21" s="22">
        <v>0</v>
      </c>
      <c r="AO21" s="23">
        <f t="shared" si="0"/>
        <v>6.1661471961418091</v>
      </c>
    </row>
    <row r="22" spans="1:41" outlineLevel="1">
      <c r="A22" s="15" t="s">
        <v>67</v>
      </c>
      <c r="B22" s="16" t="s">
        <v>1</v>
      </c>
      <c r="C22" s="16" t="s">
        <v>14</v>
      </c>
      <c r="D22" s="16" t="s">
        <v>3</v>
      </c>
      <c r="E22" s="16" t="s">
        <v>1</v>
      </c>
      <c r="F22" s="16" t="s">
        <v>1</v>
      </c>
      <c r="G22" s="16"/>
      <c r="H22" s="16"/>
      <c r="I22" s="16"/>
      <c r="J22" s="16"/>
      <c r="K22" s="16"/>
      <c r="L22" s="16"/>
      <c r="M22" s="17">
        <v>0</v>
      </c>
      <c r="N22" s="17">
        <v>100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4">
        <v>0</v>
      </c>
      <c r="AL22" s="3">
        <v>0</v>
      </c>
      <c r="AM22" s="4">
        <v>0</v>
      </c>
      <c r="AN22" s="9">
        <v>0</v>
      </c>
      <c r="AO22" s="14">
        <f t="shared" si="0"/>
        <v>0</v>
      </c>
    </row>
    <row r="23" spans="1:41" outlineLevel="1">
      <c r="A23" s="15" t="s">
        <v>68</v>
      </c>
      <c r="B23" s="16" t="s">
        <v>1</v>
      </c>
      <c r="C23" s="16" t="s">
        <v>15</v>
      </c>
      <c r="D23" s="16" t="s">
        <v>3</v>
      </c>
      <c r="E23" s="16" t="s">
        <v>1</v>
      </c>
      <c r="F23" s="16" t="s">
        <v>1</v>
      </c>
      <c r="G23" s="16"/>
      <c r="H23" s="16"/>
      <c r="I23" s="16"/>
      <c r="J23" s="16"/>
      <c r="K23" s="16"/>
      <c r="L23" s="16"/>
      <c r="M23" s="17">
        <v>0</v>
      </c>
      <c r="N23" s="17">
        <v>312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4">
        <v>0</v>
      </c>
      <c r="AL23" s="3">
        <v>0</v>
      </c>
      <c r="AM23" s="4">
        <v>0</v>
      </c>
      <c r="AN23" s="9">
        <v>0</v>
      </c>
      <c r="AO23" s="14">
        <f t="shared" si="0"/>
        <v>0</v>
      </c>
    </row>
    <row r="24" spans="1:41" outlineLevel="1">
      <c r="A24" s="15" t="s">
        <v>69</v>
      </c>
      <c r="B24" s="16" t="s">
        <v>1</v>
      </c>
      <c r="C24" s="16" t="s">
        <v>16</v>
      </c>
      <c r="D24" s="16" t="s">
        <v>3</v>
      </c>
      <c r="E24" s="16" t="s">
        <v>1</v>
      </c>
      <c r="F24" s="16" t="s">
        <v>1</v>
      </c>
      <c r="G24" s="16"/>
      <c r="H24" s="16"/>
      <c r="I24" s="16"/>
      <c r="J24" s="16"/>
      <c r="K24" s="16"/>
      <c r="L24" s="16"/>
      <c r="M24" s="17">
        <v>0</v>
      </c>
      <c r="N24" s="17">
        <v>16536.5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4">
        <v>0</v>
      </c>
      <c r="AL24" s="3">
        <v>0</v>
      </c>
      <c r="AM24" s="4">
        <v>0</v>
      </c>
      <c r="AN24" s="9">
        <v>0</v>
      </c>
      <c r="AO24" s="14">
        <f t="shared" si="0"/>
        <v>0</v>
      </c>
    </row>
    <row r="25" spans="1:41" outlineLevel="1">
      <c r="A25" s="15" t="s">
        <v>70</v>
      </c>
      <c r="B25" s="16" t="s">
        <v>1</v>
      </c>
      <c r="C25" s="16" t="s">
        <v>17</v>
      </c>
      <c r="D25" s="16" t="s">
        <v>3</v>
      </c>
      <c r="E25" s="16" t="s">
        <v>1</v>
      </c>
      <c r="F25" s="16" t="s">
        <v>1</v>
      </c>
      <c r="G25" s="16"/>
      <c r="H25" s="16"/>
      <c r="I25" s="16"/>
      <c r="J25" s="16"/>
      <c r="K25" s="16"/>
      <c r="L25" s="16"/>
      <c r="M25" s="17">
        <v>0</v>
      </c>
      <c r="N25" s="17">
        <v>550.1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540</v>
      </c>
      <c r="AF25" s="3">
        <v>0</v>
      </c>
      <c r="AG25" s="3">
        <v>0</v>
      </c>
      <c r="AH25" s="3">
        <v>540</v>
      </c>
      <c r="AI25" s="3">
        <v>-540</v>
      </c>
      <c r="AJ25" s="3">
        <v>0</v>
      </c>
      <c r="AK25" s="4">
        <v>0.98163970187238681</v>
      </c>
      <c r="AL25" s="3">
        <v>0</v>
      </c>
      <c r="AM25" s="4">
        <v>0</v>
      </c>
      <c r="AN25" s="9">
        <v>0</v>
      </c>
      <c r="AO25" s="14">
        <f t="shared" si="0"/>
        <v>98.163970187238675</v>
      </c>
    </row>
    <row r="26" spans="1:41" outlineLevel="1">
      <c r="A26" s="15" t="s">
        <v>71</v>
      </c>
      <c r="B26" s="16" t="s">
        <v>1</v>
      </c>
      <c r="C26" s="16" t="s">
        <v>18</v>
      </c>
      <c r="D26" s="16" t="s">
        <v>3</v>
      </c>
      <c r="E26" s="16" t="s">
        <v>1</v>
      </c>
      <c r="F26" s="16" t="s">
        <v>1</v>
      </c>
      <c r="G26" s="16"/>
      <c r="H26" s="16"/>
      <c r="I26" s="16"/>
      <c r="J26" s="16"/>
      <c r="K26" s="16"/>
      <c r="L26" s="16"/>
      <c r="M26" s="17">
        <v>0</v>
      </c>
      <c r="N26" s="17">
        <v>43276.2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3283.5</v>
      </c>
      <c r="AF26" s="3">
        <v>0</v>
      </c>
      <c r="AG26" s="3">
        <v>0</v>
      </c>
      <c r="AH26" s="3">
        <v>3283.471</v>
      </c>
      <c r="AI26" s="3">
        <v>-3283.471</v>
      </c>
      <c r="AJ26" s="3">
        <v>0</v>
      </c>
      <c r="AK26" s="4">
        <v>7.5872402967074121E-2</v>
      </c>
      <c r="AL26" s="3">
        <v>0</v>
      </c>
      <c r="AM26" s="4">
        <v>0</v>
      </c>
      <c r="AN26" s="9">
        <v>0</v>
      </c>
      <c r="AO26" s="14">
        <f t="shared" si="0"/>
        <v>7.5873112703980476</v>
      </c>
    </row>
    <row r="27" spans="1:41" outlineLevel="1">
      <c r="A27" s="15" t="s">
        <v>72</v>
      </c>
      <c r="B27" s="16" t="s">
        <v>1</v>
      </c>
      <c r="C27" s="16" t="s">
        <v>19</v>
      </c>
      <c r="D27" s="16" t="s">
        <v>3</v>
      </c>
      <c r="E27" s="16" t="s">
        <v>1</v>
      </c>
      <c r="F27" s="16" t="s">
        <v>1</v>
      </c>
      <c r="G27" s="16"/>
      <c r="H27" s="16"/>
      <c r="I27" s="16"/>
      <c r="J27" s="16"/>
      <c r="K27" s="16"/>
      <c r="L27" s="16"/>
      <c r="M27" s="17">
        <v>0</v>
      </c>
      <c r="N27" s="17">
        <v>1596.4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22.4</v>
      </c>
      <c r="AF27" s="3">
        <v>0</v>
      </c>
      <c r="AG27" s="3">
        <v>0</v>
      </c>
      <c r="AH27" s="3">
        <v>22.4</v>
      </c>
      <c r="AI27" s="3">
        <v>-22.4</v>
      </c>
      <c r="AJ27" s="3">
        <v>0</v>
      </c>
      <c r="AK27" s="4">
        <v>1.4031571034828364E-2</v>
      </c>
      <c r="AL27" s="3">
        <v>0</v>
      </c>
      <c r="AM27" s="4">
        <v>0</v>
      </c>
      <c r="AN27" s="9">
        <v>0</v>
      </c>
      <c r="AO27" s="14">
        <f t="shared" si="0"/>
        <v>1.4031571034828363</v>
      </c>
    </row>
    <row r="28" spans="1:41">
      <c r="A28" s="18" t="s">
        <v>73</v>
      </c>
      <c r="B28" s="19" t="s">
        <v>1</v>
      </c>
      <c r="C28" s="19" t="s">
        <v>20</v>
      </c>
      <c r="D28" s="19" t="s">
        <v>3</v>
      </c>
      <c r="E28" s="19" t="s">
        <v>1</v>
      </c>
      <c r="F28" s="19" t="s">
        <v>1</v>
      </c>
      <c r="G28" s="19"/>
      <c r="H28" s="19"/>
      <c r="I28" s="19"/>
      <c r="J28" s="19"/>
      <c r="K28" s="19"/>
      <c r="L28" s="19"/>
      <c r="M28" s="20">
        <v>0</v>
      </c>
      <c r="N28" s="20">
        <v>54771.1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4701.1566999999995</v>
      </c>
      <c r="AF28" s="20">
        <v>0</v>
      </c>
      <c r="AG28" s="20">
        <v>0</v>
      </c>
      <c r="AH28" s="20">
        <v>4701.1566999999995</v>
      </c>
      <c r="AI28" s="20">
        <v>-4701.1566999999995</v>
      </c>
      <c r="AJ28" s="20">
        <v>0</v>
      </c>
      <c r="AK28" s="21">
        <v>8.5832796858197113E-2</v>
      </c>
      <c r="AL28" s="20">
        <v>0</v>
      </c>
      <c r="AM28" s="21">
        <v>0</v>
      </c>
      <c r="AN28" s="22">
        <v>0</v>
      </c>
      <c r="AO28" s="23">
        <f t="shared" si="0"/>
        <v>8.5832796858197113</v>
      </c>
    </row>
    <row r="29" spans="1:41" outlineLevel="1">
      <c r="A29" s="15" t="s">
        <v>74</v>
      </c>
      <c r="B29" s="16" t="s">
        <v>1</v>
      </c>
      <c r="C29" s="16" t="s">
        <v>21</v>
      </c>
      <c r="D29" s="16" t="s">
        <v>3</v>
      </c>
      <c r="E29" s="16" t="s">
        <v>1</v>
      </c>
      <c r="F29" s="16" t="s">
        <v>1</v>
      </c>
      <c r="G29" s="16"/>
      <c r="H29" s="16"/>
      <c r="I29" s="16"/>
      <c r="J29" s="16"/>
      <c r="K29" s="16"/>
      <c r="L29" s="16"/>
      <c r="M29" s="17">
        <v>0</v>
      </c>
      <c r="N29" s="17">
        <v>205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111.559</v>
      </c>
      <c r="AF29" s="3">
        <v>0</v>
      </c>
      <c r="AG29" s="3">
        <v>0</v>
      </c>
      <c r="AH29" s="3">
        <v>111.559</v>
      </c>
      <c r="AI29" s="3">
        <v>-111.559</v>
      </c>
      <c r="AJ29" s="3">
        <v>0</v>
      </c>
      <c r="AK29" s="4">
        <v>0.54419024390243897</v>
      </c>
      <c r="AL29" s="3">
        <v>0</v>
      </c>
      <c r="AM29" s="4">
        <v>0</v>
      </c>
      <c r="AN29" s="9">
        <v>0</v>
      </c>
      <c r="AO29" s="14">
        <f t="shared" si="0"/>
        <v>54.419024390243898</v>
      </c>
    </row>
    <row r="30" spans="1:41" outlineLevel="1">
      <c r="A30" s="15" t="s">
        <v>75</v>
      </c>
      <c r="B30" s="16" t="s">
        <v>1</v>
      </c>
      <c r="C30" s="16" t="s">
        <v>22</v>
      </c>
      <c r="D30" s="16" t="s">
        <v>3</v>
      </c>
      <c r="E30" s="16" t="s">
        <v>1</v>
      </c>
      <c r="F30" s="16" t="s">
        <v>1</v>
      </c>
      <c r="G30" s="16"/>
      <c r="H30" s="16"/>
      <c r="I30" s="16"/>
      <c r="J30" s="16"/>
      <c r="K30" s="16"/>
      <c r="L30" s="16"/>
      <c r="M30" s="17">
        <v>0</v>
      </c>
      <c r="N30" s="17">
        <v>23368.5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120.416</v>
      </c>
      <c r="AF30" s="3">
        <v>0</v>
      </c>
      <c r="AG30" s="3">
        <v>0</v>
      </c>
      <c r="AH30" s="3">
        <v>120.416</v>
      </c>
      <c r="AI30" s="3">
        <v>-120.416</v>
      </c>
      <c r="AJ30" s="3">
        <v>0</v>
      </c>
      <c r="AK30" s="4">
        <v>5.152919528425017E-3</v>
      </c>
      <c r="AL30" s="3">
        <v>0</v>
      </c>
      <c r="AM30" s="4">
        <v>0</v>
      </c>
      <c r="AN30" s="9">
        <v>0</v>
      </c>
      <c r="AO30" s="14">
        <f t="shared" si="0"/>
        <v>0.51529195284250162</v>
      </c>
    </row>
    <row r="31" spans="1:41" outlineLevel="1">
      <c r="A31" s="15" t="s">
        <v>76</v>
      </c>
      <c r="B31" s="16" t="s">
        <v>1</v>
      </c>
      <c r="C31" s="16" t="s">
        <v>23</v>
      </c>
      <c r="D31" s="16" t="s">
        <v>3</v>
      </c>
      <c r="E31" s="16" t="s">
        <v>1</v>
      </c>
      <c r="F31" s="16" t="s">
        <v>1</v>
      </c>
      <c r="G31" s="16"/>
      <c r="H31" s="16"/>
      <c r="I31" s="16"/>
      <c r="J31" s="16"/>
      <c r="K31" s="16"/>
      <c r="L31" s="16"/>
      <c r="M31" s="17">
        <v>0</v>
      </c>
      <c r="N31" s="17">
        <v>31197.599999999999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4469.1817000000001</v>
      </c>
      <c r="AF31" s="3">
        <v>0</v>
      </c>
      <c r="AG31" s="3">
        <v>0</v>
      </c>
      <c r="AH31" s="3">
        <v>4469.1817000000001</v>
      </c>
      <c r="AI31" s="3">
        <v>-4469.1817000000001</v>
      </c>
      <c r="AJ31" s="3">
        <v>0</v>
      </c>
      <c r="AK31" s="4">
        <v>0.14325402274533938</v>
      </c>
      <c r="AL31" s="3">
        <v>0</v>
      </c>
      <c r="AM31" s="4">
        <v>0</v>
      </c>
      <c r="AN31" s="9">
        <v>0</v>
      </c>
      <c r="AO31" s="14">
        <f t="shared" si="0"/>
        <v>14.325402274533939</v>
      </c>
    </row>
    <row r="32" spans="1:41">
      <c r="A32" s="18" t="s">
        <v>77</v>
      </c>
      <c r="B32" s="19" t="s">
        <v>1</v>
      </c>
      <c r="C32" s="19" t="s">
        <v>24</v>
      </c>
      <c r="D32" s="19" t="s">
        <v>3</v>
      </c>
      <c r="E32" s="19" t="s">
        <v>1</v>
      </c>
      <c r="F32" s="19" t="s">
        <v>1</v>
      </c>
      <c r="G32" s="19"/>
      <c r="H32" s="19"/>
      <c r="I32" s="19"/>
      <c r="J32" s="19"/>
      <c r="K32" s="19"/>
      <c r="L32" s="19"/>
      <c r="M32" s="20">
        <v>0</v>
      </c>
      <c r="N32" s="20">
        <v>20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1">
        <v>0</v>
      </c>
      <c r="AL32" s="20">
        <v>0</v>
      </c>
      <c r="AM32" s="21">
        <v>0</v>
      </c>
      <c r="AN32" s="22">
        <v>0</v>
      </c>
      <c r="AO32" s="23">
        <f t="shared" si="0"/>
        <v>0</v>
      </c>
    </row>
    <row r="33" spans="1:41" ht="25.5" outlineLevel="1">
      <c r="A33" s="15" t="s">
        <v>78</v>
      </c>
      <c r="B33" s="16" t="s">
        <v>1</v>
      </c>
      <c r="C33" s="16" t="s">
        <v>25</v>
      </c>
      <c r="D33" s="16" t="s">
        <v>3</v>
      </c>
      <c r="E33" s="16" t="s">
        <v>1</v>
      </c>
      <c r="F33" s="16" t="s">
        <v>1</v>
      </c>
      <c r="G33" s="16"/>
      <c r="H33" s="16"/>
      <c r="I33" s="16"/>
      <c r="J33" s="16"/>
      <c r="K33" s="16"/>
      <c r="L33" s="16"/>
      <c r="M33" s="17">
        <v>0</v>
      </c>
      <c r="N33" s="17">
        <v>20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4">
        <v>0</v>
      </c>
      <c r="AL33" s="3">
        <v>0</v>
      </c>
      <c r="AM33" s="4">
        <v>0</v>
      </c>
      <c r="AN33" s="9">
        <v>0</v>
      </c>
      <c r="AO33" s="14">
        <f t="shared" si="0"/>
        <v>0</v>
      </c>
    </row>
    <row r="34" spans="1:41">
      <c r="A34" s="18" t="s">
        <v>79</v>
      </c>
      <c r="B34" s="19" t="s">
        <v>1</v>
      </c>
      <c r="C34" s="19" t="s">
        <v>26</v>
      </c>
      <c r="D34" s="19" t="s">
        <v>3</v>
      </c>
      <c r="E34" s="19" t="s">
        <v>1</v>
      </c>
      <c r="F34" s="19" t="s">
        <v>1</v>
      </c>
      <c r="G34" s="19"/>
      <c r="H34" s="19"/>
      <c r="I34" s="19"/>
      <c r="J34" s="19"/>
      <c r="K34" s="19"/>
      <c r="L34" s="19"/>
      <c r="M34" s="20">
        <v>0</v>
      </c>
      <c r="N34" s="20">
        <f>N35+N36+N37+N38+N39+N40</f>
        <v>362254.29999999993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f>AE35+AE36+AE37+AE38+AE39+AE40</f>
        <v>94751.400000000023</v>
      </c>
      <c r="AF34" s="20">
        <v>0</v>
      </c>
      <c r="AG34" s="20">
        <v>0</v>
      </c>
      <c r="AH34" s="20">
        <v>94751.393800000005</v>
      </c>
      <c r="AI34" s="20">
        <v>-94751.393800000005</v>
      </c>
      <c r="AJ34" s="20">
        <v>0</v>
      </c>
      <c r="AK34" s="21">
        <v>0.2615604107239578</v>
      </c>
      <c r="AL34" s="20">
        <v>0</v>
      </c>
      <c r="AM34" s="21">
        <v>0</v>
      </c>
      <c r="AN34" s="22">
        <v>0</v>
      </c>
      <c r="AO34" s="23">
        <f t="shared" si="0"/>
        <v>26.156045628719948</v>
      </c>
    </row>
    <row r="35" spans="1:41" outlineLevel="1">
      <c r="A35" s="15" t="s">
        <v>80</v>
      </c>
      <c r="B35" s="16" t="s">
        <v>1</v>
      </c>
      <c r="C35" s="16" t="s">
        <v>27</v>
      </c>
      <c r="D35" s="16" t="s">
        <v>3</v>
      </c>
      <c r="E35" s="16" t="s">
        <v>1</v>
      </c>
      <c r="F35" s="16" t="s">
        <v>1</v>
      </c>
      <c r="G35" s="16"/>
      <c r="H35" s="16"/>
      <c r="I35" s="16"/>
      <c r="J35" s="16"/>
      <c r="K35" s="16"/>
      <c r="L35" s="16"/>
      <c r="M35" s="17">
        <v>0</v>
      </c>
      <c r="N35" s="17">
        <v>174018.8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44345.3</v>
      </c>
      <c r="AF35" s="3">
        <v>0</v>
      </c>
      <c r="AG35" s="3">
        <v>0</v>
      </c>
      <c r="AH35" s="3">
        <v>44345.317900000002</v>
      </c>
      <c r="AI35" s="3">
        <v>-44345.317900000002</v>
      </c>
      <c r="AJ35" s="3">
        <v>0</v>
      </c>
      <c r="AK35" s="4">
        <v>0.25483055685235001</v>
      </c>
      <c r="AL35" s="3">
        <v>0</v>
      </c>
      <c r="AM35" s="4">
        <v>0</v>
      </c>
      <c r="AN35" s="9">
        <v>0</v>
      </c>
      <c r="AO35" s="14">
        <f t="shared" si="0"/>
        <v>25.48305125653091</v>
      </c>
    </row>
    <row r="36" spans="1:41" outlineLevel="1">
      <c r="A36" s="15" t="s">
        <v>81</v>
      </c>
      <c r="B36" s="16" t="s">
        <v>1</v>
      </c>
      <c r="C36" s="16" t="s">
        <v>28</v>
      </c>
      <c r="D36" s="16" t="s">
        <v>3</v>
      </c>
      <c r="E36" s="16" t="s">
        <v>1</v>
      </c>
      <c r="F36" s="16" t="s">
        <v>1</v>
      </c>
      <c r="G36" s="16"/>
      <c r="H36" s="16"/>
      <c r="I36" s="16"/>
      <c r="J36" s="16"/>
      <c r="K36" s="16"/>
      <c r="L36" s="16"/>
      <c r="M36" s="17">
        <v>0</v>
      </c>
      <c r="N36" s="17">
        <v>118823.9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31476.799999999999</v>
      </c>
      <c r="AF36" s="3">
        <v>0</v>
      </c>
      <c r="AG36" s="3">
        <v>0</v>
      </c>
      <c r="AH36" s="3">
        <v>31476.7696</v>
      </c>
      <c r="AI36" s="3">
        <v>-31476.7696</v>
      </c>
      <c r="AJ36" s="3">
        <v>0</v>
      </c>
      <c r="AK36" s="4">
        <v>0.26490273831671235</v>
      </c>
      <c r="AL36" s="3">
        <v>0</v>
      </c>
      <c r="AM36" s="4">
        <v>0</v>
      </c>
      <c r="AN36" s="9">
        <v>0</v>
      </c>
      <c r="AO36" s="14">
        <f t="shared" si="0"/>
        <v>26.490293619381291</v>
      </c>
    </row>
    <row r="37" spans="1:41" outlineLevel="1">
      <c r="A37" s="15" t="s">
        <v>82</v>
      </c>
      <c r="B37" s="16" t="s">
        <v>1</v>
      </c>
      <c r="C37" s="16" t="s">
        <v>29</v>
      </c>
      <c r="D37" s="16" t="s">
        <v>3</v>
      </c>
      <c r="E37" s="16" t="s">
        <v>1</v>
      </c>
      <c r="F37" s="16" t="s">
        <v>1</v>
      </c>
      <c r="G37" s="16"/>
      <c r="H37" s="16"/>
      <c r="I37" s="16"/>
      <c r="J37" s="16"/>
      <c r="K37" s="16"/>
      <c r="L37" s="16"/>
      <c r="M37" s="17">
        <v>0</v>
      </c>
      <c r="N37" s="17">
        <v>53652.3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15320.1</v>
      </c>
      <c r="AF37" s="3">
        <v>0</v>
      </c>
      <c r="AG37" s="3">
        <v>0</v>
      </c>
      <c r="AH37" s="3">
        <v>15320.113300000001</v>
      </c>
      <c r="AI37" s="3">
        <v>-15320.113300000001</v>
      </c>
      <c r="AJ37" s="3">
        <v>0</v>
      </c>
      <c r="AK37" s="4">
        <v>0.28554423398436823</v>
      </c>
      <c r="AL37" s="3">
        <v>0</v>
      </c>
      <c r="AM37" s="4">
        <v>0</v>
      </c>
      <c r="AN37" s="9">
        <v>0</v>
      </c>
      <c r="AO37" s="14">
        <f t="shared" si="0"/>
        <v>28.554414256238779</v>
      </c>
    </row>
    <row r="38" spans="1:41" ht="25.5" outlineLevel="1">
      <c r="A38" s="15" t="s">
        <v>83</v>
      </c>
      <c r="B38" s="16" t="s">
        <v>1</v>
      </c>
      <c r="C38" s="16" t="s">
        <v>30</v>
      </c>
      <c r="D38" s="16" t="s">
        <v>3</v>
      </c>
      <c r="E38" s="16" t="s">
        <v>1</v>
      </c>
      <c r="F38" s="16" t="s">
        <v>1</v>
      </c>
      <c r="G38" s="16"/>
      <c r="H38" s="16"/>
      <c r="I38" s="16"/>
      <c r="J38" s="16"/>
      <c r="K38" s="16"/>
      <c r="L38" s="16"/>
      <c r="M38" s="17">
        <v>0</v>
      </c>
      <c r="N38" s="17">
        <v>109.3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39.1</v>
      </c>
      <c r="AF38" s="3">
        <v>0</v>
      </c>
      <c r="AG38" s="3">
        <v>0</v>
      </c>
      <c r="AH38" s="3">
        <v>39.115000000000002</v>
      </c>
      <c r="AI38" s="3">
        <v>-39.115000000000002</v>
      </c>
      <c r="AJ38" s="3">
        <v>0</v>
      </c>
      <c r="AK38" s="4">
        <v>0.35803203661327232</v>
      </c>
      <c r="AL38" s="3">
        <v>0</v>
      </c>
      <c r="AM38" s="4">
        <v>0</v>
      </c>
      <c r="AN38" s="9">
        <v>0</v>
      </c>
      <c r="AO38" s="14">
        <f t="shared" si="0"/>
        <v>35.773101555352241</v>
      </c>
    </row>
    <row r="39" spans="1:41" outlineLevel="1">
      <c r="A39" s="15" t="s">
        <v>84</v>
      </c>
      <c r="B39" s="16" t="s">
        <v>1</v>
      </c>
      <c r="C39" s="16" t="s">
        <v>31</v>
      </c>
      <c r="D39" s="16" t="s">
        <v>3</v>
      </c>
      <c r="E39" s="16" t="s">
        <v>1</v>
      </c>
      <c r="F39" s="16" t="s">
        <v>1</v>
      </c>
      <c r="G39" s="16"/>
      <c r="H39" s="16"/>
      <c r="I39" s="16"/>
      <c r="J39" s="16"/>
      <c r="K39" s="16"/>
      <c r="L39" s="16"/>
      <c r="M39" s="17">
        <v>0</v>
      </c>
      <c r="N39" s="17">
        <v>1299.5999999999999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17.600000000000001</v>
      </c>
      <c r="AF39" s="3">
        <v>0</v>
      </c>
      <c r="AG39" s="3">
        <v>0</v>
      </c>
      <c r="AH39" s="3">
        <v>17.581600000000002</v>
      </c>
      <c r="AI39" s="3">
        <v>-17.581600000000002</v>
      </c>
      <c r="AJ39" s="3">
        <v>0</v>
      </c>
      <c r="AK39" s="4">
        <v>1.3527991468446023E-2</v>
      </c>
      <c r="AL39" s="3">
        <v>0</v>
      </c>
      <c r="AM39" s="4">
        <v>0</v>
      </c>
      <c r="AN39" s="9">
        <v>0</v>
      </c>
      <c r="AO39" s="14">
        <f t="shared" si="0"/>
        <v>1.3542628501077256</v>
      </c>
    </row>
    <row r="40" spans="1:41" outlineLevel="1">
      <c r="A40" s="15" t="s">
        <v>85</v>
      </c>
      <c r="B40" s="16" t="s">
        <v>1</v>
      </c>
      <c r="C40" s="16" t="s">
        <v>32</v>
      </c>
      <c r="D40" s="16" t="s">
        <v>3</v>
      </c>
      <c r="E40" s="16" t="s">
        <v>1</v>
      </c>
      <c r="F40" s="16" t="s">
        <v>1</v>
      </c>
      <c r="G40" s="16"/>
      <c r="H40" s="16"/>
      <c r="I40" s="16"/>
      <c r="J40" s="16"/>
      <c r="K40" s="16"/>
      <c r="L40" s="16"/>
      <c r="M40" s="17">
        <v>0</v>
      </c>
      <c r="N40" s="17">
        <v>14350.4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3552.5</v>
      </c>
      <c r="AF40" s="3">
        <v>0</v>
      </c>
      <c r="AG40" s="3">
        <v>0</v>
      </c>
      <c r="AH40" s="3">
        <v>3552.4964</v>
      </c>
      <c r="AI40" s="3">
        <v>-3552.4964</v>
      </c>
      <c r="AJ40" s="3">
        <v>0</v>
      </c>
      <c r="AK40" s="4">
        <v>0.24755382428364367</v>
      </c>
      <c r="AL40" s="3">
        <v>0</v>
      </c>
      <c r="AM40" s="4">
        <v>0</v>
      </c>
      <c r="AN40" s="9">
        <v>0</v>
      </c>
      <c r="AO40" s="14">
        <f t="shared" si="0"/>
        <v>24.755407514773108</v>
      </c>
    </row>
    <row r="41" spans="1:41">
      <c r="A41" s="18" t="s">
        <v>86</v>
      </c>
      <c r="B41" s="19" t="s">
        <v>1</v>
      </c>
      <c r="C41" s="19" t="s">
        <v>33</v>
      </c>
      <c r="D41" s="19" t="s">
        <v>3</v>
      </c>
      <c r="E41" s="19" t="s">
        <v>1</v>
      </c>
      <c r="F41" s="19" t="s">
        <v>1</v>
      </c>
      <c r="G41" s="19"/>
      <c r="H41" s="19"/>
      <c r="I41" s="19"/>
      <c r="J41" s="19"/>
      <c r="K41" s="19"/>
      <c r="L41" s="19"/>
      <c r="M41" s="20">
        <v>0</v>
      </c>
      <c r="N41" s="20">
        <f>N42</f>
        <v>41898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f>AE42</f>
        <v>10023.6</v>
      </c>
      <c r="AF41" s="20">
        <v>0</v>
      </c>
      <c r="AG41" s="20">
        <v>0</v>
      </c>
      <c r="AH41" s="20">
        <v>10023.559300000001</v>
      </c>
      <c r="AI41" s="20">
        <v>-10023.559300000001</v>
      </c>
      <c r="AJ41" s="20">
        <v>0</v>
      </c>
      <c r="AK41" s="21">
        <v>0.23923731542545157</v>
      </c>
      <c r="AL41" s="20">
        <v>0</v>
      </c>
      <c r="AM41" s="21">
        <v>0</v>
      </c>
      <c r="AN41" s="22">
        <v>0</v>
      </c>
      <c r="AO41" s="23">
        <f t="shared" si="0"/>
        <v>23.923814979235285</v>
      </c>
    </row>
    <row r="42" spans="1:41" outlineLevel="1">
      <c r="A42" s="15" t="s">
        <v>87</v>
      </c>
      <c r="B42" s="16" t="s">
        <v>1</v>
      </c>
      <c r="C42" s="16" t="s">
        <v>34</v>
      </c>
      <c r="D42" s="16" t="s">
        <v>3</v>
      </c>
      <c r="E42" s="16" t="s">
        <v>1</v>
      </c>
      <c r="F42" s="16" t="s">
        <v>1</v>
      </c>
      <c r="G42" s="16"/>
      <c r="H42" s="16"/>
      <c r="I42" s="16"/>
      <c r="J42" s="16"/>
      <c r="K42" s="16"/>
      <c r="L42" s="16"/>
      <c r="M42" s="17">
        <v>0</v>
      </c>
      <c r="N42" s="17">
        <v>41898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10023.6</v>
      </c>
      <c r="AF42" s="3">
        <v>0</v>
      </c>
      <c r="AG42" s="3">
        <v>0</v>
      </c>
      <c r="AH42" s="3">
        <v>10023.559300000001</v>
      </c>
      <c r="AI42" s="3">
        <v>-10023.559300000001</v>
      </c>
      <c r="AJ42" s="3">
        <v>0</v>
      </c>
      <c r="AK42" s="4">
        <v>0.23923731542545157</v>
      </c>
      <c r="AL42" s="3">
        <v>0</v>
      </c>
      <c r="AM42" s="4">
        <v>0</v>
      </c>
      <c r="AN42" s="9">
        <v>0</v>
      </c>
      <c r="AO42" s="14">
        <f t="shared" si="0"/>
        <v>23.923814979235285</v>
      </c>
    </row>
    <row r="43" spans="1:41">
      <c r="A43" s="18" t="s">
        <v>88</v>
      </c>
      <c r="B43" s="19" t="s">
        <v>1</v>
      </c>
      <c r="C43" s="19" t="s">
        <v>35</v>
      </c>
      <c r="D43" s="19" t="s">
        <v>3</v>
      </c>
      <c r="E43" s="19" t="s">
        <v>1</v>
      </c>
      <c r="F43" s="19" t="s">
        <v>1</v>
      </c>
      <c r="G43" s="19"/>
      <c r="H43" s="19"/>
      <c r="I43" s="19"/>
      <c r="J43" s="19"/>
      <c r="K43" s="19"/>
      <c r="L43" s="19"/>
      <c r="M43" s="20">
        <v>0</v>
      </c>
      <c r="N43" s="20">
        <f>N44+N45+N46</f>
        <v>25995.3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f>AE44+AE45+AE46</f>
        <v>3966.8</v>
      </c>
      <c r="AF43" s="20">
        <v>0</v>
      </c>
      <c r="AG43" s="20">
        <v>0</v>
      </c>
      <c r="AH43" s="20">
        <v>3966.8040000000001</v>
      </c>
      <c r="AI43" s="20">
        <v>-3966.8040000000001</v>
      </c>
      <c r="AJ43" s="20">
        <v>0</v>
      </c>
      <c r="AK43" s="21">
        <v>0.15259696945217019</v>
      </c>
      <c r="AL43" s="20">
        <v>0</v>
      </c>
      <c r="AM43" s="21">
        <v>0</v>
      </c>
      <c r="AN43" s="22">
        <v>0</v>
      </c>
      <c r="AO43" s="23">
        <f t="shared" si="0"/>
        <v>15.259681557820068</v>
      </c>
    </row>
    <row r="44" spans="1:41" outlineLevel="1">
      <c r="A44" s="15" t="s">
        <v>89</v>
      </c>
      <c r="B44" s="16" t="s">
        <v>1</v>
      </c>
      <c r="C44" s="16" t="s">
        <v>36</v>
      </c>
      <c r="D44" s="16" t="s">
        <v>3</v>
      </c>
      <c r="E44" s="16" t="s">
        <v>1</v>
      </c>
      <c r="F44" s="16" t="s">
        <v>1</v>
      </c>
      <c r="G44" s="16"/>
      <c r="H44" s="16"/>
      <c r="I44" s="16"/>
      <c r="J44" s="16"/>
      <c r="K44" s="16"/>
      <c r="L44" s="16"/>
      <c r="M44" s="17">
        <v>0</v>
      </c>
      <c r="N44" s="17">
        <v>1700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438.9</v>
      </c>
      <c r="AF44" s="3">
        <v>0</v>
      </c>
      <c r="AG44" s="3">
        <v>0</v>
      </c>
      <c r="AH44" s="3">
        <v>438.91570000000002</v>
      </c>
      <c r="AI44" s="3">
        <v>-438.91570000000002</v>
      </c>
      <c r="AJ44" s="3">
        <v>0</v>
      </c>
      <c r="AK44" s="4">
        <v>0.25818570588235296</v>
      </c>
      <c r="AL44" s="3">
        <v>0</v>
      </c>
      <c r="AM44" s="4">
        <v>0</v>
      </c>
      <c r="AN44" s="9">
        <v>0</v>
      </c>
      <c r="AO44" s="14">
        <f t="shared" si="0"/>
        <v>25.817647058823528</v>
      </c>
    </row>
    <row r="45" spans="1:41" outlineLevel="1">
      <c r="A45" s="15" t="s">
        <v>90</v>
      </c>
      <c r="B45" s="16" t="s">
        <v>1</v>
      </c>
      <c r="C45" s="16" t="s">
        <v>37</v>
      </c>
      <c r="D45" s="16" t="s">
        <v>3</v>
      </c>
      <c r="E45" s="16" t="s">
        <v>1</v>
      </c>
      <c r="F45" s="16" t="s">
        <v>1</v>
      </c>
      <c r="G45" s="16"/>
      <c r="H45" s="16"/>
      <c r="I45" s="16"/>
      <c r="J45" s="16"/>
      <c r="K45" s="16"/>
      <c r="L45" s="16"/>
      <c r="M45" s="17">
        <v>0</v>
      </c>
      <c r="N45" s="17">
        <v>55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4">
        <v>0</v>
      </c>
      <c r="AL45" s="3">
        <v>0</v>
      </c>
      <c r="AM45" s="4">
        <v>0</v>
      </c>
      <c r="AN45" s="9">
        <v>0</v>
      </c>
      <c r="AO45" s="14">
        <f t="shared" si="0"/>
        <v>0</v>
      </c>
    </row>
    <row r="46" spans="1:41" outlineLevel="1">
      <c r="A46" s="15" t="s">
        <v>91</v>
      </c>
      <c r="B46" s="16" t="s">
        <v>1</v>
      </c>
      <c r="C46" s="16" t="s">
        <v>38</v>
      </c>
      <c r="D46" s="16" t="s">
        <v>3</v>
      </c>
      <c r="E46" s="16" t="s">
        <v>1</v>
      </c>
      <c r="F46" s="16" t="s">
        <v>1</v>
      </c>
      <c r="G46" s="16"/>
      <c r="H46" s="16"/>
      <c r="I46" s="16"/>
      <c r="J46" s="16"/>
      <c r="K46" s="16"/>
      <c r="L46" s="16"/>
      <c r="M46" s="17">
        <v>0</v>
      </c>
      <c r="N46" s="17">
        <v>24240.3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3527.9</v>
      </c>
      <c r="AF46" s="3">
        <v>0</v>
      </c>
      <c r="AG46" s="3">
        <v>0</v>
      </c>
      <c r="AH46" s="3">
        <v>3527.8883000000001</v>
      </c>
      <c r="AI46" s="3">
        <v>-3527.8883000000001</v>
      </c>
      <c r="AJ46" s="3">
        <v>0</v>
      </c>
      <c r="AK46" s="4">
        <v>0.14553814515496921</v>
      </c>
      <c r="AL46" s="3">
        <v>0</v>
      </c>
      <c r="AM46" s="4">
        <v>0</v>
      </c>
      <c r="AN46" s="9">
        <v>0</v>
      </c>
      <c r="AO46" s="14">
        <f t="shared" si="0"/>
        <v>14.553862782226293</v>
      </c>
    </row>
    <row r="47" spans="1:41">
      <c r="A47" s="18" t="s">
        <v>92</v>
      </c>
      <c r="B47" s="19" t="s">
        <v>1</v>
      </c>
      <c r="C47" s="19" t="s">
        <v>39</v>
      </c>
      <c r="D47" s="19" t="s">
        <v>3</v>
      </c>
      <c r="E47" s="19" t="s">
        <v>1</v>
      </c>
      <c r="F47" s="19" t="s">
        <v>1</v>
      </c>
      <c r="G47" s="19"/>
      <c r="H47" s="19"/>
      <c r="I47" s="19"/>
      <c r="J47" s="19"/>
      <c r="K47" s="19"/>
      <c r="L47" s="19"/>
      <c r="M47" s="20">
        <v>0</v>
      </c>
      <c r="N47" s="20">
        <f>N48+N49</f>
        <v>12249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f>AE48+AE49</f>
        <v>2384.4</v>
      </c>
      <c r="AF47" s="20">
        <v>0</v>
      </c>
      <c r="AG47" s="20">
        <v>0</v>
      </c>
      <c r="AH47" s="20">
        <v>2384.4344999999998</v>
      </c>
      <c r="AI47" s="20">
        <v>-2384.4344999999998</v>
      </c>
      <c r="AJ47" s="20">
        <v>0</v>
      </c>
      <c r="AK47" s="21">
        <v>0.19466360519226059</v>
      </c>
      <c r="AL47" s="20">
        <v>0</v>
      </c>
      <c r="AM47" s="21">
        <v>0</v>
      </c>
      <c r="AN47" s="22">
        <v>0</v>
      </c>
      <c r="AO47" s="23">
        <f t="shared" si="0"/>
        <v>19.466078863580702</v>
      </c>
    </row>
    <row r="48" spans="1:41" outlineLevel="1">
      <c r="A48" s="15" t="s">
        <v>93</v>
      </c>
      <c r="B48" s="16" t="s">
        <v>1</v>
      </c>
      <c r="C48" s="16" t="s">
        <v>40</v>
      </c>
      <c r="D48" s="16" t="s">
        <v>3</v>
      </c>
      <c r="E48" s="16" t="s">
        <v>1</v>
      </c>
      <c r="F48" s="16" t="s">
        <v>1</v>
      </c>
      <c r="G48" s="16"/>
      <c r="H48" s="16"/>
      <c r="I48" s="16"/>
      <c r="J48" s="16"/>
      <c r="K48" s="16"/>
      <c r="L48" s="16"/>
      <c r="M48" s="17">
        <v>0</v>
      </c>
      <c r="N48" s="17">
        <v>5389.1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28.1</v>
      </c>
      <c r="AF48" s="3">
        <v>0</v>
      </c>
      <c r="AG48" s="3">
        <v>0</v>
      </c>
      <c r="AH48" s="3">
        <v>28.076000000000001</v>
      </c>
      <c r="AI48" s="3">
        <v>-28.076000000000001</v>
      </c>
      <c r="AJ48" s="3">
        <v>0</v>
      </c>
      <c r="AK48" s="4">
        <v>5.2097752871536991E-3</v>
      </c>
      <c r="AL48" s="3">
        <v>0</v>
      </c>
      <c r="AM48" s="4">
        <v>0</v>
      </c>
      <c r="AN48" s="9">
        <v>0</v>
      </c>
      <c r="AO48" s="14">
        <f t="shared" si="0"/>
        <v>0.52142287209367055</v>
      </c>
    </row>
    <row r="49" spans="1:41" outlineLevel="1">
      <c r="A49" s="15" t="s">
        <v>94</v>
      </c>
      <c r="B49" s="16" t="s">
        <v>1</v>
      </c>
      <c r="C49" s="16" t="s">
        <v>41</v>
      </c>
      <c r="D49" s="16" t="s">
        <v>3</v>
      </c>
      <c r="E49" s="16" t="s">
        <v>1</v>
      </c>
      <c r="F49" s="16" t="s">
        <v>1</v>
      </c>
      <c r="G49" s="16"/>
      <c r="H49" s="16"/>
      <c r="I49" s="16"/>
      <c r="J49" s="16"/>
      <c r="K49" s="16"/>
      <c r="L49" s="16"/>
      <c r="M49" s="17">
        <v>0</v>
      </c>
      <c r="N49" s="17">
        <v>6859.9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2356.3000000000002</v>
      </c>
      <c r="AF49" s="3">
        <v>0</v>
      </c>
      <c r="AG49" s="3">
        <v>0</v>
      </c>
      <c r="AH49" s="3">
        <v>2356.3584999999998</v>
      </c>
      <c r="AI49" s="3">
        <v>-2356.3584999999998</v>
      </c>
      <c r="AJ49" s="3">
        <v>0</v>
      </c>
      <c r="AK49" s="4">
        <v>0.34349749996355633</v>
      </c>
      <c r="AL49" s="3">
        <v>0</v>
      </c>
      <c r="AM49" s="4">
        <v>0</v>
      </c>
      <c r="AN49" s="9">
        <v>0</v>
      </c>
      <c r="AO49" s="14">
        <f t="shared" si="0"/>
        <v>34.348897214245113</v>
      </c>
    </row>
    <row r="50" spans="1:41" ht="28.5" customHeight="1">
      <c r="A50" s="18" t="s">
        <v>95</v>
      </c>
      <c r="B50" s="19" t="s">
        <v>1</v>
      </c>
      <c r="C50" s="19" t="s">
        <v>42</v>
      </c>
      <c r="D50" s="19" t="s">
        <v>3</v>
      </c>
      <c r="E50" s="19" t="s">
        <v>1</v>
      </c>
      <c r="F50" s="19" t="s">
        <v>1</v>
      </c>
      <c r="G50" s="19"/>
      <c r="H50" s="19"/>
      <c r="I50" s="19"/>
      <c r="J50" s="19"/>
      <c r="K50" s="19"/>
      <c r="L50" s="19"/>
      <c r="M50" s="20">
        <v>0</v>
      </c>
      <c r="N50" s="20">
        <f>N51</f>
        <v>14629.427600000001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f>AE51</f>
        <v>3481</v>
      </c>
      <c r="AF50" s="20">
        <v>0</v>
      </c>
      <c r="AG50" s="20">
        <v>0</v>
      </c>
      <c r="AH50" s="20">
        <v>3481.0562</v>
      </c>
      <c r="AI50" s="20">
        <v>-3481.0562</v>
      </c>
      <c r="AJ50" s="20">
        <v>0</v>
      </c>
      <c r="AK50" s="21">
        <v>0.23794889965482996</v>
      </c>
      <c r="AL50" s="20">
        <v>0</v>
      </c>
      <c r="AM50" s="21">
        <v>0</v>
      </c>
      <c r="AN50" s="22">
        <v>0</v>
      </c>
      <c r="AO50" s="23">
        <f t="shared" si="0"/>
        <v>23.794505808279194</v>
      </c>
    </row>
    <row r="51" spans="1:41" ht="25.5" outlineLevel="1">
      <c r="A51" s="15" t="s">
        <v>96</v>
      </c>
      <c r="B51" s="16" t="s">
        <v>1</v>
      </c>
      <c r="C51" s="16" t="s">
        <v>43</v>
      </c>
      <c r="D51" s="16" t="s">
        <v>3</v>
      </c>
      <c r="E51" s="16" t="s">
        <v>1</v>
      </c>
      <c r="F51" s="16" t="s">
        <v>1</v>
      </c>
      <c r="G51" s="16"/>
      <c r="H51" s="16"/>
      <c r="I51" s="16"/>
      <c r="J51" s="16"/>
      <c r="K51" s="16"/>
      <c r="L51" s="16"/>
      <c r="M51" s="17">
        <v>0</v>
      </c>
      <c r="N51" s="17">
        <v>14629.427600000001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3481</v>
      </c>
      <c r="AF51" s="3">
        <v>0</v>
      </c>
      <c r="AG51" s="3">
        <v>0</v>
      </c>
      <c r="AH51" s="3">
        <v>3481.0562</v>
      </c>
      <c r="AI51" s="3">
        <v>-3481.0562</v>
      </c>
      <c r="AJ51" s="3">
        <v>0</v>
      </c>
      <c r="AK51" s="4">
        <v>0.23794889965482996</v>
      </c>
      <c r="AL51" s="3">
        <v>0</v>
      </c>
      <c r="AM51" s="4">
        <v>0</v>
      </c>
      <c r="AN51" s="9">
        <v>0</v>
      </c>
      <c r="AO51" s="14">
        <f t="shared" si="0"/>
        <v>23.794505808279194</v>
      </c>
    </row>
    <row r="52" spans="1:41" ht="12.75" customHeight="1">
      <c r="A52" s="64" t="s">
        <v>44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5">
        <v>0</v>
      </c>
      <c r="N52" s="5">
        <f>N50+N47+N43+N41+N34+N32+N28+N21+N18+N11</f>
        <v>633699.12759999989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f>AE50+AE47+AE43+AE41+AE34+AE32+AE28+AE21+AE18+AE11</f>
        <v>138308.35670000003</v>
      </c>
      <c r="AF52" s="5">
        <v>0</v>
      </c>
      <c r="AG52" s="5">
        <v>0</v>
      </c>
      <c r="AH52" s="5">
        <v>138308.37049999999</v>
      </c>
      <c r="AI52" s="5">
        <v>-138308.37049999999</v>
      </c>
      <c r="AJ52" s="5">
        <v>0</v>
      </c>
      <c r="AK52" s="6">
        <v>0.21825555677241051</v>
      </c>
      <c r="AL52" s="5">
        <v>0</v>
      </c>
      <c r="AM52" s="6">
        <v>0</v>
      </c>
      <c r="AN52" s="10">
        <v>0</v>
      </c>
      <c r="AO52" s="23">
        <f t="shared" si="0"/>
        <v>21.825555800244416</v>
      </c>
    </row>
    <row r="53" spans="1:41" ht="12.75" customHeight="1">
      <c r="A53" s="47" t="s">
        <v>55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</row>
  </sheetData>
  <mergeCells count="47">
    <mergeCell ref="W9:W10"/>
    <mergeCell ref="A52:L52"/>
    <mergeCell ref="P9:P10"/>
    <mergeCell ref="Q9:Q10"/>
    <mergeCell ref="R9:R10"/>
    <mergeCell ref="S9:S10"/>
    <mergeCell ref="T9:T10"/>
    <mergeCell ref="AN9:AN10"/>
    <mergeCell ref="AI9:AI10"/>
    <mergeCell ref="AG9:AG10"/>
    <mergeCell ref="AJ9:AJ10"/>
    <mergeCell ref="E9:E10"/>
    <mergeCell ref="F9:F10"/>
    <mergeCell ref="G9:G10"/>
    <mergeCell ref="H9:H10"/>
    <mergeCell ref="U9:U10"/>
    <mergeCell ref="V9:V10"/>
    <mergeCell ref="L9:L10"/>
    <mergeCell ref="M9:M10"/>
    <mergeCell ref="Z9:Z10"/>
    <mergeCell ref="AA9:AA10"/>
    <mergeCell ref="A53:AO53"/>
    <mergeCell ref="N9:N10"/>
    <mergeCell ref="B9:B10"/>
    <mergeCell ref="C9:C10"/>
    <mergeCell ref="D9:D10"/>
    <mergeCell ref="AM9:AM10"/>
    <mergeCell ref="A7:AO7"/>
    <mergeCell ref="AC9:AC10"/>
    <mergeCell ref="A9:A10"/>
    <mergeCell ref="Y9:Y10"/>
    <mergeCell ref="AK9:AK10"/>
    <mergeCell ref="AL9:AL10"/>
    <mergeCell ref="O9:O10"/>
    <mergeCell ref="I9:I10"/>
    <mergeCell ref="J9:J10"/>
    <mergeCell ref="K9:K10"/>
    <mergeCell ref="AB9:AB10"/>
    <mergeCell ref="A8:AN8"/>
    <mergeCell ref="AE9:AE10"/>
    <mergeCell ref="AF9:AF10"/>
    <mergeCell ref="AO9:AO10"/>
    <mergeCell ref="N1:AO1"/>
    <mergeCell ref="N2:AO2"/>
    <mergeCell ref="N3:AE3"/>
    <mergeCell ref="A5:AO5"/>
    <mergeCell ref="A6:AO6"/>
  </mergeCells>
  <phoneticPr fontId="0" type="noConversion"/>
  <pageMargins left="0.9055118110236221" right="0.31496062992125984" top="0.35433070866141736" bottom="0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A0FF9BA-2174-40F2-87C9-42EB670C0E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2020-04-23T11:50:30Z</cp:lastPrinted>
  <dcterms:created xsi:type="dcterms:W3CDTF">2020-04-17T10:44:11Z</dcterms:created>
  <dcterms:modified xsi:type="dcterms:W3CDTF">2020-04-23T11:52:25Z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14_50_48)(2).xlsx</vt:lpwstr>
  </property>
  <property fmtid="{D5CDD505-2E9C-101B-9397-08002B2CF9AE}" pid="3" name="Название отчета">
    <vt:lpwstr>Вариант (новый от 31.03.2017 14_50_48)(2).xlsx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