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бюджета'!$A$8:$AP$84</definedName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N10" i="2"/>
  <c r="N30"/>
  <c r="N25"/>
  <c r="N40"/>
  <c r="N45"/>
  <c r="N54"/>
  <c r="N53"/>
  <c r="N82"/>
  <c r="AF79"/>
  <c r="AF69"/>
  <c r="AF64"/>
  <c r="AF61"/>
  <c r="AF54"/>
  <c r="AF53"/>
  <c r="AF46"/>
  <c r="AF45"/>
  <c r="AF40"/>
  <c r="AF30"/>
  <c r="AF25"/>
  <c r="AF11"/>
  <c r="AF14"/>
  <c r="AF22"/>
  <c r="AF10"/>
  <c r="AF82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<sst xmlns="http://schemas.openxmlformats.org/spreadsheetml/2006/main" count="482" uniqueCount="108">
  <si>
    <t/>
  </si>
  <si>
    <t>902</t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</si>
  <si>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</si>
  <si>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</si>
  <si>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</si>
  <si>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</si>
  <si>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</si>
  <si>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</si>
  <si>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</si>
  <si>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</si>
  <si>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</si>
  <si>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</si>
  <si>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</si>
  <si>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</si>
  <si>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</si>
  <si>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</si>
  <si>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</si>
  <si>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</si>
  <si>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</si>
  <si>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</si>
  <si>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</si>
  <si>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</si>
  <si>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</si>
  <si>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</si>
  <si>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0709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</si>
  <si>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</si>
  <si>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</si>
  <si>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</si>
  <si>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</si>
  <si>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</si>
  <si>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</si>
  <si>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</si>
  <si>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</si>
  <si>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</si>
  <si>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</si>
  <si>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0106</t>
  </si>
  <si>
    <t>0111</t>
  </si>
  <si>
    <t>0300</t>
  </si>
  <si>
    <t>0310</t>
  </si>
  <si>
    <t>0314</t>
  </si>
  <si>
    <t>0405</t>
  </si>
  <si>
    <t>0408</t>
  </si>
  <si>
    <t>0409</t>
  </si>
  <si>
    <t>0502</t>
  </si>
  <si>
    <t>0503</t>
  </si>
  <si>
    <t>0600</t>
  </si>
  <si>
    <t>0603</t>
  </si>
  <si>
    <t>0705</t>
  </si>
  <si>
    <t>1001</t>
  </si>
  <si>
    <t>ВСЕГО РАСХОДОВ:</t>
  </si>
  <si>
    <t xml:space="preserve">                                                                      
                                                                           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</si>
  <si>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</si>
  <si>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</si>
  <si>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</si>
  <si>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</si>
  <si>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</si>
  <si>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</si>
  <si>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</si>
  <si>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</si>
  <si>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</si>
  <si>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</si>
  <si>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</si>
  <si>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</si>
  <si>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</si>
  <si>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</si>
  <si>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</si>
  <si>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</si>
  <si>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</si>
  <si>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</si>
  <si>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</si>
  <si>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</si>
  <si>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</si>
  <si>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</si>
  <si>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</si>
  <si>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</si>
  <si>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</si>
  <si>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</si>
  <si>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</si>
  <si>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</si>
  <si>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</si>
  <si>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</si>
  <si>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</si>
  <si>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</si>
  <si>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</si>
  <si>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</si>
  <si>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</si>
  <si>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</si>
  <si>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</si>
  <si>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</si>
  <si>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</si>
  <si>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</si>
  <si>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</si>
  <si>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образования администрации города Вятские Поляны Кировской области</t>
  </si>
  <si>
    <t>Финансовое управление администрации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</si>
  <si>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</si>
  <si>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Управление по делам муниципальной собственности города Вятские Поляны</t>
  </si>
  <si>
    <t>_______________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</si>
  <si>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</si>
  <si>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</si>
  <si>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</si>
  <si>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</si>
  <si>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</si>
  <si>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</si>
  <si>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</si>
  <si>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</si>
  <si>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</si>
  <si>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за 1 квартал 2021 года</t>
  </si>
  <si>
    <t>расходов бюджета муниципального образования городского округа город Вятские Поляны Кировской области за 1 квартал 2021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</si>
</sst>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164" fontId="11" fillId="5" borderId="4">
      <alignment horizontal="right" vertical="top" shrinkToFit="1"/>
    </xf>
    <xf numFmtId="164" fontId="11" fillId="6" borderId="4">
      <alignment horizontal="right" vertical="top" shrinkToFit="1"/>
    </xf>
    <xf numFmtId="164" fontId="12" fillId="0" borderId="4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4">
      <alignment horizontal="center" vertical="center" wrapText="1"/>
    </xf>
    <xf numFmtId="1" fontId="12" fillId="0" borderId="4">
      <alignment horizontal="left" vertical="top" wrapText="1" indent="2"/>
    </xf>
    <xf numFmtId="0" fontId="12" fillId="0" borderId="0"/>
    <xf numFmtId="1" fontId="12" fillId="0" borderId="4">
      <alignment horizontal="center" vertical="top" shrinkToFit="1"/>
    </xf>
    <xf numFmtId="0" fontId="3" fillId="0" borderId="1">
      <alignment horizontal="center" vertical="center" wrapText="1"/>
    </xf>
    <xf numFmtId="0" fontId="11" fillId="0" borderId="4">
      <alignment horizontal="left"/>
    </xf>
    <xf numFmtId="4" fontId="12" fillId="0" borderId="4">
      <alignment horizontal="right" vertical="top" shrinkToFit="1"/>
    </xf>
    <xf numFmtId="0" fontId="3" fillId="0" borderId="1">
      <alignment horizontal="center" vertical="center" wrapText="1"/>
    </xf>
    <xf numFmtId="4" fontId="11" fillId="5" borderId="4">
      <alignment horizontal="right" vertical="top" shrinkToFit="1"/>
    </xf>
    <xf numFmtId="0" fontId="3" fillId="0" borderId="1">
      <alignment horizontal="center" vertical="center" wrapText="1"/>
    </xf>
    <xf numFmtId="0" fontId="12" fillId="0" borderId="0">
      <alignment wrapText="1"/>
    </xf>
    <xf numFmtId="0" fontId="3" fillId="0" borderId="1">
      <alignment horizontal="center" vertical="center" wrapText="1"/>
    </xf>
    <xf numFmtId="0" fontId="12" fillId="0" borderId="0">
      <alignment horizontal="left" wrapText="1"/>
    </xf>
    <xf numFmtId="0" fontId="3" fillId="0" borderId="1">
      <alignment horizontal="center" vertical="center" wrapText="1"/>
    </xf>
    <xf numFmtId="10" fontId="12" fillId="0" borderId="4">
      <alignment horizontal="right" vertical="top" shrinkToFit="1"/>
    </xf>
    <xf numFmtId="0" fontId="3" fillId="0" borderId="1">
      <alignment horizontal="center" vertical="center" wrapText="1"/>
    </xf>
    <xf numFmtId="10" fontId="11" fillId="5" borderId="4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3" fillId="0" borderId="1">
      <alignment horizontal="center" vertical="center" wrapText="1"/>
    </xf>
    <xf numFmtId="0" fontId="12" fillId="0" borderId="0">
      <alignment horizontal="right"/>
    </xf>
    <xf numFmtId="0" fontId="3" fillId="0" borderId="1">
      <alignment horizontal="center" vertical="center" wrapText="1"/>
    </xf>
    <xf numFmtId="0" fontId="12" fillId="0" borderId="0">
      <alignment vertical="top"/>
    </xf>
    <xf numFmtId="0" fontId="3" fillId="0" borderId="1">
      <alignment horizontal="center" vertical="center" wrapText="1"/>
    </xf>
    <xf numFmtId="0" fontId="11" fillId="0" borderId="4">
      <alignment vertical="top" wrapText="1"/>
    </xf>
    <xf numFmtId="4" fontId="11" fillId="6" borderId="4">
      <alignment horizontal="right" vertical="top" shrinkToFit="1"/>
    </xf>
    <xf numFmtId="10" fontId="11" fillId="6" borderId="4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12" fillId="0" borderId="0" xfId="23" applyNumberFormat="1" applyProtection="1">
      <alignment wrapText="1"/>
    </xf>
    <xf numFmtId="0" fontId="12" fillId="0" borderId="0" xfId="15" applyNumberFormat="1" applyProtection="1"/>
    <xf numFmtId="0" fontId="15" fillId="0" borderId="0" xfId="32" applyNumberFormat="1" applyProtection="1">
      <alignment horizontal="center"/>
    </xf>
    <xf numFmtId="1" fontId="12" fillId="0" borderId="4" xfId="16" applyNumberFormat="1" applyProtection="1">
      <alignment horizontal="center" vertical="top" shrinkToFit="1"/>
    </xf>
    <xf numFmtId="164" fontId="11" fillId="6" borderId="4" xfId="4" applyNumberFormat="1" applyProtection="1">
      <alignment horizontal="right" vertical="top" shrinkToFit="1"/>
    </xf>
    <xf numFmtId="10" fontId="11" fillId="6" borderId="4" xfId="40" applyNumberFormat="1" applyProtection="1">
      <alignment horizontal="right" vertical="top" shrinkToFit="1"/>
    </xf>
    <xf numFmtId="0" fontId="12" fillId="0" borderId="0" xfId="25" applyNumberFormat="1" applyProtection="1">
      <alignment horizontal="left" wrapText="1"/>
    </xf>
    <xf numFmtId="164" fontId="11" fillId="6" borderId="2" xfId="4" applyNumberFormat="1" applyBorder="1" applyProtection="1">
      <alignment horizontal="right" vertical="top" shrinkToFit="1"/>
    </xf>
    <xf numFmtId="164" fontId="5" fillId="0" borderId="4" xfId="4" applyNumberFormat="1" applyFont="1" applyFill="1" applyProtection="1">
      <alignment horizontal="right" vertical="top" shrinkToFit="1"/>
    </xf>
    <xf numFmtId="0" fontId="5" fillId="0" borderId="4" xfId="38" applyNumberFormat="1" applyFont="1" applyProtection="1">
      <alignment vertical="top" wrapText="1"/>
    </xf>
    <xf numFmtId="165" fontId="12" fillId="0" borderId="3" xfId="15" applyNumberFormat="1" applyBorder="1" applyAlignment="1" applyProtection="1">
      <alignment vertical="top"/>
    </xf>
    <xf numFmtId="0" fontId="6" fillId="0" borderId="4" xfId="38" applyNumberFormat="1" applyFont="1" applyProtection="1">
      <alignment vertical="top" wrapText="1"/>
    </xf>
    <xf numFmtId="1" fontId="6" fillId="0" borderId="4" xfId="16" applyNumberFormat="1" applyFont="1" applyProtection="1">
      <alignment horizontal="center" vertical="top" shrinkToFit="1"/>
    </xf>
    <xf numFmtId="164" fontId="6" fillId="6" borderId="4" xfId="4" applyNumberFormat="1" applyFont="1" applyProtection="1">
      <alignment horizontal="right" vertical="top" shrinkToFit="1"/>
    </xf>
    <xf numFmtId="164" fontId="6" fillId="0" borderId="4" xfId="4" applyNumberFormat="1" applyFont="1" applyFill="1" applyProtection="1">
      <alignment horizontal="right" vertical="top" shrinkToFit="1"/>
    </xf>
    <xf numFmtId="10" fontId="6" fillId="6" borderId="4" xfId="40" applyNumberFormat="1" applyFont="1" applyProtection="1">
      <alignment horizontal="right" vertical="top" shrinkToFit="1"/>
    </xf>
    <xf numFmtId="164" fontId="6" fillId="6" borderId="2" xfId="4" applyNumberFormat="1" applyFont="1" applyBorder="1" applyProtection="1">
      <alignment horizontal="right" vertical="top" shrinkToFit="1"/>
    </xf>
    <xf numFmtId="165" fontId="6" fillId="0" borderId="3" xfId="15" applyNumberFormat="1" applyFont="1" applyBorder="1" applyAlignment="1" applyProtection="1">
      <alignment vertical="top"/>
    </xf>
    <xf numFmtId="164" fontId="6" fillId="5" borderId="4" xfId="3" applyNumberFormat="1" applyFont="1" applyProtection="1">
      <alignment horizontal="right" vertical="top" shrinkToFit="1"/>
    </xf>
    <xf numFmtId="164" fontId="6" fillId="0" borderId="4" xfId="3" applyNumberFormat="1" applyFont="1" applyFill="1" applyProtection="1">
      <alignment horizontal="right" vertical="top" shrinkToFit="1"/>
    </xf>
    <xf numFmtId="10" fontId="6" fillId="5" borderId="4" xfId="29" applyNumberFormat="1" applyFont="1" applyProtection="1">
      <alignment horizontal="right" vertical="top" shrinkToFit="1"/>
    </xf>
    <xf numFmtId="164" fontId="6" fillId="5" borderId="2" xfId="3" applyNumberFormat="1" applyFont="1" applyBorder="1" applyProtection="1">
      <alignment horizontal="right" vertical="top" shrinkToFit="1"/>
    </xf>
    <xf numFmtId="0" fontId="12" fillId="0" borderId="0" xfId="23" applyNumberFormat="1" applyAlignment="1" applyProtection="1">
      <alignment wrapText="1"/>
    </xf>
    <xf numFmtId="0" fontId="12" fillId="0" borderId="0" xfId="23" applyAlignment="1">
      <alignment wrapText="1"/>
    </xf>
    <xf numFmtId="0" fontId="7" fillId="0" borderId="3" xfId="53" applyNumberFormat="1" applyFont="1" applyBorder="1" applyAlignment="1" applyProtection="1">
      <alignment horizontal="center" vertical="center" wrapText="1"/>
    </xf>
    <xf numFmtId="0" fontId="15" fillId="0" borderId="0" xfId="32" applyNumberFormat="1" applyAlignment="1" applyProtection="1"/>
    <xf numFmtId="0" fontId="15" fillId="0" borderId="0" xfId="32" applyAlignment="1"/>
    <xf numFmtId="0" fontId="7" fillId="0" borderId="3" xfId="53" applyNumberFormat="1" applyFont="1" applyBorder="1" applyAlignment="1" applyProtection="1">
      <alignment horizontal="center" vertical="center" wrapText="1"/>
    </xf>
    <xf numFmtId="0" fontId="7" fillId="0" borderId="3" xfId="53" applyFont="1" applyBorder="1" applyAlignment="1">
      <alignment horizontal="center" vertical="center" wrapText="1"/>
    </xf>
    <xf numFmtId="0" fontId="7" fillId="0" borderId="3" xfId="13" applyNumberFormat="1" applyFont="1" applyBorder="1" applyAlignment="1" applyProtection="1">
      <alignment horizontal="center" vertical="center" wrapText="1"/>
    </xf>
    <xf numFmtId="0" fontId="7" fillId="0" borderId="3" xfId="13" applyFont="1" applyBorder="1" applyAlignment="1">
      <alignment horizontal="center" vertical="center" wrapText="1"/>
    </xf>
    <xf numFmtId="4" fontId="8" fillId="0" borderId="0" xfId="42" applyFont="1" applyFill="1" applyBorder="1" applyAlignment="1">
      <alignment horizontal="left" wrapText="1"/>
    </xf>
    <xf numFmtId="0" fontId="7" fillId="0" borderId="3" xfId="28" applyNumberFormat="1" applyFont="1" applyBorder="1" applyAlignment="1" applyProtection="1">
      <alignment horizontal="center" vertical="center" wrapText="1"/>
    </xf>
    <xf numFmtId="0" fontId="7" fillId="0" borderId="3" xfId="28" applyFont="1" applyBorder="1" applyAlignment="1">
      <alignment horizontal="center" vertical="center" wrapText="1"/>
    </xf>
    <xf numFmtId="0" fontId="7" fillId="0" borderId="3" xfId="50" applyNumberFormat="1" applyFont="1" applyBorder="1" applyAlignment="1" applyProtection="1">
      <alignment horizontal="center" vertical="center" wrapText="1"/>
    </xf>
    <xf numFmtId="0" fontId="7" fillId="0" borderId="3" xfId="50" applyFont="1" applyBorder="1" applyAlignment="1">
      <alignment horizontal="center" vertical="center" wrapText="1"/>
    </xf>
    <xf numFmtId="0" fontId="7" fillId="0" borderId="3" xfId="51" applyNumberFormat="1" applyFont="1" applyBorder="1" applyAlignment="1" applyProtection="1">
      <alignment horizontal="center" vertical="center" wrapText="1"/>
    </xf>
    <xf numFmtId="0" fontId="7" fillId="0" borderId="3" xfId="51" applyFont="1" applyBorder="1" applyAlignment="1">
      <alignment horizontal="center" vertical="center" wrapText="1"/>
    </xf>
    <xf numFmtId="0" fontId="7" fillId="0" borderId="3" xfId="52" applyNumberFormat="1" applyFont="1" applyBorder="1" applyAlignment="1" applyProtection="1">
      <alignment horizontal="center" vertical="center" wrapText="1"/>
    </xf>
    <xf numFmtId="0" fontId="7" fillId="0" borderId="3" xfId="52" applyFont="1" applyBorder="1" applyAlignment="1">
      <alignment horizontal="center" vertical="center" wrapText="1"/>
    </xf>
    <xf numFmtId="0" fontId="7" fillId="0" borderId="3" xfId="30" applyNumberFormat="1" applyFont="1" applyBorder="1" applyAlignment="1" applyProtection="1">
      <alignment horizontal="center" vertical="center" wrapText="1"/>
    </xf>
    <xf numFmtId="0" fontId="7" fillId="0" borderId="3" xfId="30" applyFont="1" applyBorder="1" applyAlignment="1">
      <alignment horizontal="center" vertical="center" wrapText="1"/>
    </xf>
    <xf numFmtId="0" fontId="7" fillId="0" borderId="3" xfId="33" applyNumberFormat="1" applyFont="1" applyBorder="1" applyAlignment="1" applyProtection="1">
      <alignment horizontal="center" vertical="center" wrapText="1"/>
    </xf>
    <xf numFmtId="0" fontId="7" fillId="0" borderId="3" xfId="33" applyFont="1" applyBorder="1" applyAlignment="1">
      <alignment horizontal="center" vertical="center" wrapText="1"/>
    </xf>
    <xf numFmtId="0" fontId="7" fillId="0" borderId="3" xfId="35" applyNumberFormat="1" applyFont="1" applyBorder="1" applyAlignment="1" applyProtection="1">
      <alignment horizontal="center" vertical="center" wrapText="1"/>
    </xf>
    <xf numFmtId="0" fontId="7" fillId="0" borderId="3" xfId="35" applyFont="1" applyBorder="1" applyAlignment="1">
      <alignment horizontal="center" vertical="center" wrapText="1"/>
    </xf>
    <xf numFmtId="0" fontId="7" fillId="0" borderId="3" xfId="37" applyNumberFormat="1" applyFont="1" applyBorder="1" applyAlignment="1" applyProtection="1">
      <alignment horizontal="center" vertical="center" wrapText="1"/>
    </xf>
    <xf numFmtId="0" fontId="7" fillId="0" borderId="3" xfId="37" applyFont="1" applyBorder="1" applyAlignment="1">
      <alignment horizontal="center" vertical="center" wrapText="1"/>
    </xf>
    <xf numFmtId="0" fontId="7" fillId="0" borderId="3" xfId="43" applyNumberFormat="1" applyFont="1" applyBorder="1" applyAlignment="1" applyProtection="1">
      <alignment horizontal="center" vertical="center" wrapText="1"/>
    </xf>
    <xf numFmtId="0" fontId="7" fillId="0" borderId="3" xfId="43" applyFont="1" applyBorder="1" applyAlignment="1">
      <alignment horizontal="center" vertical="center" wrapText="1"/>
    </xf>
    <xf numFmtId="0" fontId="7" fillId="0" borderId="3" xfId="44" applyNumberFormat="1" applyFont="1" applyBorder="1" applyAlignment="1" applyProtection="1">
      <alignment horizontal="center" vertical="center" wrapText="1"/>
    </xf>
    <xf numFmtId="0" fontId="7" fillId="0" borderId="3" xfId="44" applyFont="1" applyBorder="1" applyAlignment="1">
      <alignment horizontal="center" vertical="center" wrapText="1"/>
    </xf>
    <xf numFmtId="0" fontId="9" fillId="0" borderId="0" xfId="57" applyNumberFormat="1" applyFont="1" applyFill="1" applyBorder="1" applyAlignment="1" applyProtection="1">
      <alignment horizontal="center" wrapText="1"/>
    </xf>
    <xf numFmtId="0" fontId="10" fillId="0" borderId="0" xfId="57" applyNumberFormat="1" applyFont="1" applyFill="1" applyBorder="1" applyAlignment="1" applyProtection="1">
      <alignment horizontal="center" wrapText="1"/>
    </xf>
    <xf numFmtId="0" fontId="7" fillId="0" borderId="3" xfId="15" applyNumberFormat="1" applyFont="1" applyBorder="1" applyAlignment="1" applyProtection="1">
      <alignment horizontal="center" vertical="center" wrapText="1"/>
    </xf>
    <xf numFmtId="0" fontId="12" fillId="0" borderId="0" xfId="25" applyNumberFormat="1" applyProtection="1">
      <alignment horizontal="left" wrapText="1"/>
    </xf>
    <xf numFmtId="0" fontId="12" fillId="0" borderId="0" xfId="25">
      <alignment horizontal="left" wrapText="1"/>
    </xf>
    <xf numFmtId="0" fontId="6" fillId="0" borderId="4" xfId="18" applyNumberFormat="1" applyFont="1" applyProtection="1">
      <alignment horizontal="left"/>
    </xf>
    <xf numFmtId="0" fontId="6" fillId="0" borderId="4" xfId="18" applyFont="1">
      <alignment horizontal="left"/>
    </xf>
    <xf numFmtId="0" fontId="7" fillId="0" borderId="3" xfId="45" applyNumberFormat="1" applyFont="1" applyBorder="1" applyAlignment="1" applyProtection="1">
      <alignment horizontal="center" vertical="center" wrapText="1"/>
    </xf>
    <xf numFmtId="0" fontId="7" fillId="0" borderId="3" xfId="45" applyFont="1" applyBorder="1" applyAlignment="1">
      <alignment horizontal="center" vertical="center" wrapText="1"/>
    </xf>
    <xf numFmtId="0" fontId="7" fillId="0" borderId="3" xfId="46" applyNumberFormat="1" applyFont="1" applyBorder="1" applyAlignment="1" applyProtection="1">
      <alignment horizontal="center" vertical="center" wrapText="1"/>
    </xf>
    <xf numFmtId="0" fontId="7" fillId="0" borderId="3" xfId="46" applyFont="1" applyBorder="1" applyAlignment="1">
      <alignment horizontal="center" vertical="center" wrapText="1"/>
    </xf>
    <xf numFmtId="0" fontId="7" fillId="0" borderId="3" xfId="47" applyNumberFormat="1" applyFont="1" applyBorder="1" applyAlignment="1" applyProtection="1">
      <alignment horizontal="center" vertical="center" wrapText="1"/>
    </xf>
    <xf numFmtId="0" fontId="7" fillId="0" borderId="3" xfId="47" applyFont="1" applyBorder="1" applyAlignment="1">
      <alignment horizontal="center" vertical="center" wrapText="1"/>
    </xf>
    <xf numFmtId="0" fontId="7" fillId="0" borderId="3" xfId="48" applyNumberFormat="1" applyFont="1" applyBorder="1" applyAlignment="1" applyProtection="1">
      <alignment horizontal="center" vertical="center" wrapText="1"/>
    </xf>
    <xf numFmtId="0" fontId="7" fillId="0" borderId="3" xfId="48" applyFont="1" applyBorder="1" applyAlignment="1">
      <alignment horizontal="center" vertical="center" wrapText="1"/>
    </xf>
    <xf numFmtId="0" fontId="7" fillId="0" borderId="3" xfId="49" applyNumberFormat="1" applyFont="1" applyBorder="1" applyAlignment="1" applyProtection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3" fillId="0" borderId="0" xfId="15" applyNumberFormat="1" applyFont="1" applyAlignment="1" applyProtection="1">
      <alignment horizontal="center"/>
    </xf>
    <xf numFmtId="0" fontId="12" fillId="0" borderId="0" xfId="15" applyNumberFormat="1" applyAlignment="1" applyProtection="1">
      <alignment horizontal="center"/>
    </xf>
    <xf numFmtId="0" fontId="7" fillId="0" borderId="3" xfId="24" applyNumberFormat="1" applyFont="1" applyBorder="1" applyAlignment="1" applyProtection="1">
      <alignment horizontal="center" vertical="center" wrapText="1"/>
    </xf>
    <xf numFmtId="0" fontId="7" fillId="0" borderId="3" xfId="24" applyFont="1" applyBorder="1" applyAlignment="1">
      <alignment horizontal="center" vertical="center" wrapText="1"/>
    </xf>
    <xf numFmtId="0" fontId="7" fillId="0" borderId="3" xfId="26" applyNumberFormat="1" applyFont="1" applyBorder="1" applyAlignment="1" applyProtection="1">
      <alignment horizontal="center" vertical="center" wrapText="1"/>
    </xf>
    <xf numFmtId="0" fontId="7" fillId="0" borderId="3" xfId="26" applyFont="1" applyBorder="1" applyAlignment="1">
      <alignment horizontal="center" vertical="center" wrapText="1"/>
    </xf>
    <xf numFmtId="0" fontId="7" fillId="0" borderId="3" xfId="17" applyNumberFormat="1" applyFont="1" applyBorder="1" applyAlignment="1" applyProtection="1">
      <alignment horizontal="center" vertical="center" wrapText="1"/>
    </xf>
    <xf numFmtId="0" fontId="7" fillId="0" borderId="3" xfId="17" applyFont="1" applyBorder="1" applyAlignment="1">
      <alignment horizontal="center" vertical="center" wrapText="1"/>
    </xf>
    <xf numFmtId="0" fontId="7" fillId="0" borderId="3" xfId="20" applyNumberFormat="1" applyFont="1" applyBorder="1" applyAlignment="1" applyProtection="1">
      <alignment horizontal="center" vertical="center" wrapText="1"/>
    </xf>
    <xf numFmtId="0" fontId="7" fillId="0" borderId="3" xfId="20" applyFont="1" applyBorder="1" applyAlignment="1">
      <alignment horizontal="center" vertical="center" wrapText="1"/>
    </xf>
    <xf numFmtId="0" fontId="7" fillId="0" borderId="3" xfId="22" applyNumberFormat="1" applyFont="1" applyBorder="1" applyAlignment="1" applyProtection="1">
      <alignment horizontal="center" vertical="center" wrapText="1"/>
    </xf>
    <xf numFmtId="0" fontId="7" fillId="0" borderId="3" xfId="22" applyFont="1" applyBorder="1" applyAlignment="1">
      <alignment horizontal="center" vertical="center" wrapText="1"/>
    </xf>
  </cellXfs>
  <cellStyles count="67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5_без учета счетов бюджета" xfId="17"/>
    <cellStyle name="xl26" xfId="18"/>
    <cellStyle name="xl27" xfId="19"/>
    <cellStyle name="xl27_без учета счетов бюджета" xfId="20"/>
    <cellStyle name="xl28" xfId="21"/>
    <cellStyle name="xl28_без учета счетов бюджета" xfId="22"/>
    <cellStyle name="xl29" xfId="23"/>
    <cellStyle name="xl29_без учета счетов бюджета" xfId="24"/>
    <cellStyle name="xl30" xfId="25"/>
    <cellStyle name="xl30_без учета счетов бюджета" xfId="26"/>
    <cellStyle name="xl31" xfId="27"/>
    <cellStyle name="xl31_без учета счетов бюджета" xfId="28"/>
    <cellStyle name="xl32" xfId="29"/>
    <cellStyle name="xl32_без учета счетов бюджета" xfId="30"/>
    <cellStyle name="xl33" xfId="31"/>
    <cellStyle name="xl34" xfId="32"/>
    <cellStyle name="xl34_без учета счетов бюджета" xfId="33"/>
    <cellStyle name="xl35" xfId="34"/>
    <cellStyle name="xl35_без учета счетов бюджета" xfId="35"/>
    <cellStyle name="xl36" xfId="36"/>
    <cellStyle name="xl36_без учета счетов бюджета" xfId="37"/>
    <cellStyle name="xl37" xfId="38"/>
    <cellStyle name="xl38" xfId="39"/>
    <cellStyle name="xl39" xfId="40"/>
    <cellStyle name="xl40" xfId="41"/>
    <cellStyle name="xl41" xfId="42"/>
    <cellStyle name="xl42" xfId="43"/>
    <cellStyle name="xl43" xfId="44"/>
    <cellStyle name="xl44" xfId="45"/>
    <cellStyle name="xl45" xfId="46"/>
    <cellStyle name="xl46" xfId="47"/>
    <cellStyle name="xl47" xfId="48"/>
    <cellStyle name="xl48" xfId="49"/>
    <cellStyle name="xl49" xfId="50"/>
    <cellStyle name="xl50" xfId="51"/>
    <cellStyle name="xl51" xfId="52"/>
    <cellStyle name="xl52" xfId="53"/>
    <cellStyle name="xl53" xfId="54"/>
    <cellStyle name="xl54" xfId="55"/>
    <cellStyle name="xl55" xfId="56"/>
    <cellStyle name="xl56" xfId="57"/>
    <cellStyle name="xl57" xfId="58"/>
    <cellStyle name="xl58" xfId="59"/>
    <cellStyle name="xl59" xfId="60"/>
    <cellStyle name="xl60" xfId="61"/>
    <cellStyle name="xl61" xfId="62"/>
    <cellStyle name="xl62" xfId="63"/>
    <cellStyle name="xl63" xfId="64"/>
    <cellStyle name="xl64" xfId="65"/>
    <cellStyle name="xl65" xfId="6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84"/>
  <sheetViews>
    <sheetView showGridLines="0" tabSelected="1" zoomScaleNormal="100" zoomScaleSheetLayoutView="100" workbookViewId="0">
      <selection activeCell="N85" sqref="N85:AF85"/>
    </sheetView>
  </sheetViews>
  <sheetFormatPr defaultRowHeight="15" outlineLevelRow="2"/>
  <cols>
    <col min="1" max="1" width="56.7109375" style="1" customWidth="1"/>
    <col min="2" max="3" width="7.7109375" style="1" customWidth="1"/>
    <col min="4" max="13" width="9.140625" style="1" hidden="1" customWidth="1"/>
    <col min="14" max="14" width="12.14062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42" width="9.85546875" style="1" customWidth="1"/>
    <col min="43" max="16384" width="9.140625" style="1"/>
  </cols>
  <sheetData>
    <row r="1" spans="1:42" ht="15" customHeight="1">
      <c r="C1" s="33" t="s">
        <v>97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</row>
    <row r="2" spans="1:42" ht="15" customHeight="1">
      <c r="C2" s="33" t="s">
        <v>98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</row>
    <row r="3" spans="1:42" ht="15" customHeight="1">
      <c r="C3" s="33" t="s">
        <v>106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</row>
    <row r="4" spans="1:42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2" ht="15.2" customHeight="1">
      <c r="A5" s="54" t="s">
        <v>99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</row>
    <row r="6" spans="1:42" ht="32.25" customHeight="1">
      <c r="A6" s="55" t="s">
        <v>107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</row>
    <row r="7" spans="1:42" ht="12" customHeight="1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4"/>
      <c r="AO7" s="4"/>
      <c r="AP7" s="3"/>
    </row>
    <row r="8" spans="1:42" ht="38.25" customHeight="1">
      <c r="A8" s="31" t="s">
        <v>100</v>
      </c>
      <c r="B8" s="77" t="s">
        <v>101</v>
      </c>
      <c r="C8" s="79" t="s">
        <v>102</v>
      </c>
      <c r="D8" s="81" t="s">
        <v>0</v>
      </c>
      <c r="E8" s="73" t="s">
        <v>0</v>
      </c>
      <c r="F8" s="75" t="s">
        <v>0</v>
      </c>
      <c r="G8" s="34" t="s">
        <v>0</v>
      </c>
      <c r="H8" s="42" t="s">
        <v>0</v>
      </c>
      <c r="I8" s="44" t="s">
        <v>0</v>
      </c>
      <c r="J8" s="46" t="s">
        <v>0</v>
      </c>
      <c r="K8" s="48" t="s">
        <v>0</v>
      </c>
      <c r="L8" s="50" t="s">
        <v>103</v>
      </c>
      <c r="M8" s="52" t="s">
        <v>0</v>
      </c>
      <c r="N8" s="50" t="s">
        <v>103</v>
      </c>
      <c r="O8" s="52" t="s">
        <v>0</v>
      </c>
      <c r="P8" s="61" t="s">
        <v>0</v>
      </c>
      <c r="Q8" s="63" t="s">
        <v>0</v>
      </c>
      <c r="R8" s="65" t="s">
        <v>0</v>
      </c>
      <c r="S8" s="67" t="s">
        <v>0</v>
      </c>
      <c r="T8" s="69" t="s">
        <v>0</v>
      </c>
      <c r="U8" s="36" t="s">
        <v>0</v>
      </c>
      <c r="V8" s="38" t="s">
        <v>0</v>
      </c>
      <c r="W8" s="40" t="s">
        <v>0</v>
      </c>
      <c r="X8" s="26" t="s">
        <v>0</v>
      </c>
      <c r="Y8" s="29" t="s">
        <v>0</v>
      </c>
      <c r="Z8" s="29" t="s">
        <v>0</v>
      </c>
      <c r="AA8" s="29" t="s">
        <v>104</v>
      </c>
      <c r="AB8" s="26" t="s">
        <v>0</v>
      </c>
      <c r="AC8" s="29" t="s">
        <v>104</v>
      </c>
      <c r="AD8" s="26" t="s">
        <v>0</v>
      </c>
      <c r="AE8" s="29" t="s">
        <v>104</v>
      </c>
      <c r="AF8" s="29" t="s">
        <v>104</v>
      </c>
      <c r="AG8" s="26" t="s">
        <v>0</v>
      </c>
      <c r="AH8" s="29" t="s">
        <v>104</v>
      </c>
      <c r="AI8" s="26" t="s">
        <v>0</v>
      </c>
      <c r="AJ8" s="29" t="s">
        <v>104</v>
      </c>
      <c r="AK8" s="29" t="s">
        <v>0</v>
      </c>
      <c r="AL8" s="29" t="s">
        <v>0</v>
      </c>
      <c r="AM8" s="26" t="s">
        <v>0</v>
      </c>
      <c r="AN8" s="29" t="s">
        <v>0</v>
      </c>
      <c r="AO8" s="29" t="s">
        <v>0</v>
      </c>
      <c r="AP8" s="56" t="s">
        <v>105</v>
      </c>
    </row>
    <row r="9" spans="1:42">
      <c r="A9" s="32"/>
      <c r="B9" s="78"/>
      <c r="C9" s="80"/>
      <c r="D9" s="82"/>
      <c r="E9" s="74"/>
      <c r="F9" s="76"/>
      <c r="G9" s="35"/>
      <c r="H9" s="43"/>
      <c r="I9" s="45"/>
      <c r="J9" s="47"/>
      <c r="K9" s="49"/>
      <c r="L9" s="51"/>
      <c r="M9" s="53"/>
      <c r="N9" s="51"/>
      <c r="O9" s="53"/>
      <c r="P9" s="62"/>
      <c r="Q9" s="64"/>
      <c r="R9" s="66"/>
      <c r="S9" s="68"/>
      <c r="T9" s="70"/>
      <c r="U9" s="37"/>
      <c r="V9" s="39"/>
      <c r="W9" s="41"/>
      <c r="X9" s="26"/>
      <c r="Y9" s="30"/>
      <c r="Z9" s="30"/>
      <c r="AA9" s="30"/>
      <c r="AB9" s="26"/>
      <c r="AC9" s="30"/>
      <c r="AD9" s="26"/>
      <c r="AE9" s="30"/>
      <c r="AF9" s="30"/>
      <c r="AG9" s="26"/>
      <c r="AH9" s="30"/>
      <c r="AI9" s="26"/>
      <c r="AJ9" s="30"/>
      <c r="AK9" s="30"/>
      <c r="AL9" s="30"/>
      <c r="AM9" s="26"/>
      <c r="AN9" s="30"/>
      <c r="AO9" s="30"/>
      <c r="AP9" s="56"/>
    </row>
    <row r="10" spans="1:42" ht="25.5">
      <c r="A10" s="13" t="s">
        <v>51</v>
      </c>
      <c r="B10" s="14" t="s">
        <v>1</v>
      </c>
      <c r="C10" s="14" t="s">
        <v>2</v>
      </c>
      <c r="D10" s="14" t="s">
        <v>3</v>
      </c>
      <c r="E10" s="14" t="s">
        <v>4</v>
      </c>
      <c r="F10" s="14" t="s">
        <v>4</v>
      </c>
      <c r="G10" s="14"/>
      <c r="H10" s="14"/>
      <c r="I10" s="14"/>
      <c r="J10" s="14"/>
      <c r="K10" s="14"/>
      <c r="L10" s="14"/>
      <c r="M10" s="15">
        <v>0</v>
      </c>
      <c r="N10" s="16">
        <f>N11+N14+N17+N19+N22</f>
        <v>93100.299999999988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f>AF11+AF14+AF17+AF19+AF22</f>
        <v>25359.700000000004</v>
      </c>
      <c r="AG10" s="15">
        <v>0</v>
      </c>
      <c r="AH10" s="15">
        <v>0</v>
      </c>
      <c r="AI10" s="15">
        <v>25359.623100000001</v>
      </c>
      <c r="AJ10" s="15">
        <v>-25359.623100000001</v>
      </c>
      <c r="AK10" s="15">
        <v>0</v>
      </c>
      <c r="AL10" s="17">
        <v>0.27239037708690272</v>
      </c>
      <c r="AM10" s="15">
        <v>0</v>
      </c>
      <c r="AN10" s="17">
        <v>0</v>
      </c>
      <c r="AO10" s="18">
        <v>0</v>
      </c>
      <c r="AP10" s="19">
        <f>AF10/N10*100</f>
        <v>27.239117382006295</v>
      </c>
    </row>
    <row r="11" spans="1:42" outlineLevel="1">
      <c r="A11" s="11" t="s">
        <v>52</v>
      </c>
      <c r="B11" s="5" t="s">
        <v>1</v>
      </c>
      <c r="C11" s="5" t="s">
        <v>5</v>
      </c>
      <c r="D11" s="5" t="s">
        <v>3</v>
      </c>
      <c r="E11" s="5" t="s">
        <v>4</v>
      </c>
      <c r="F11" s="5" t="s">
        <v>4</v>
      </c>
      <c r="G11" s="5"/>
      <c r="H11" s="5"/>
      <c r="I11" s="5"/>
      <c r="J11" s="5"/>
      <c r="K11" s="5"/>
      <c r="L11" s="5"/>
      <c r="M11" s="6">
        <v>0</v>
      </c>
      <c r="N11" s="10">
        <v>10356.799999999999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f>AF12+AF13</f>
        <v>2622.2</v>
      </c>
      <c r="AG11" s="6">
        <v>0</v>
      </c>
      <c r="AH11" s="6">
        <v>0</v>
      </c>
      <c r="AI11" s="6">
        <v>2622.1833999999999</v>
      </c>
      <c r="AJ11" s="6">
        <v>-2622.1833999999999</v>
      </c>
      <c r="AK11" s="6">
        <v>0</v>
      </c>
      <c r="AL11" s="7">
        <v>0.25318470956279931</v>
      </c>
      <c r="AM11" s="6">
        <v>0</v>
      </c>
      <c r="AN11" s="7">
        <v>0</v>
      </c>
      <c r="AO11" s="9">
        <v>0</v>
      </c>
      <c r="AP11" s="12">
        <f t="shared" ref="AP11:AP74" si="0">AF11/N11*100</f>
        <v>25.318631237447857</v>
      </c>
    </row>
    <row r="12" spans="1:42" ht="41.25" customHeight="1" outlineLevel="2">
      <c r="A12" s="11" t="s">
        <v>54</v>
      </c>
      <c r="B12" s="5" t="s">
        <v>1</v>
      </c>
      <c r="C12" s="5" t="s">
        <v>6</v>
      </c>
      <c r="D12" s="5" t="s">
        <v>3</v>
      </c>
      <c r="E12" s="5" t="s">
        <v>4</v>
      </c>
      <c r="F12" s="5" t="s">
        <v>4</v>
      </c>
      <c r="G12" s="5"/>
      <c r="H12" s="5"/>
      <c r="I12" s="5"/>
      <c r="J12" s="5"/>
      <c r="K12" s="5"/>
      <c r="L12" s="5"/>
      <c r="M12" s="6">
        <v>0</v>
      </c>
      <c r="N12" s="10">
        <v>1963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496.5</v>
      </c>
      <c r="AG12" s="6">
        <v>0</v>
      </c>
      <c r="AH12" s="6">
        <v>0</v>
      </c>
      <c r="AI12" s="6">
        <v>496.43560000000002</v>
      </c>
      <c r="AJ12" s="6">
        <v>-496.43560000000002</v>
      </c>
      <c r="AK12" s="6">
        <v>0</v>
      </c>
      <c r="AL12" s="7">
        <v>0.25289638308711154</v>
      </c>
      <c r="AM12" s="6">
        <v>0</v>
      </c>
      <c r="AN12" s="7">
        <v>0</v>
      </c>
      <c r="AO12" s="9">
        <v>0</v>
      </c>
      <c r="AP12" s="12">
        <f t="shared" si="0"/>
        <v>25.292919001528276</v>
      </c>
    </row>
    <row r="13" spans="1:42" outlineLevel="2">
      <c r="A13" s="11" t="s">
        <v>58</v>
      </c>
      <c r="B13" s="5" t="s">
        <v>1</v>
      </c>
      <c r="C13" s="5" t="s">
        <v>7</v>
      </c>
      <c r="D13" s="5" t="s">
        <v>3</v>
      </c>
      <c r="E13" s="5" t="s">
        <v>4</v>
      </c>
      <c r="F13" s="5" t="s">
        <v>4</v>
      </c>
      <c r="G13" s="5"/>
      <c r="H13" s="5"/>
      <c r="I13" s="5"/>
      <c r="J13" s="5"/>
      <c r="K13" s="5"/>
      <c r="L13" s="5"/>
      <c r="M13" s="6">
        <v>0</v>
      </c>
      <c r="N13" s="10">
        <v>8393.7999999999993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2125.6999999999998</v>
      </c>
      <c r="AG13" s="6">
        <v>0</v>
      </c>
      <c r="AH13" s="6">
        <v>0</v>
      </c>
      <c r="AI13" s="6">
        <v>2125.7478000000001</v>
      </c>
      <c r="AJ13" s="6">
        <v>-2125.7478000000001</v>
      </c>
      <c r="AK13" s="6">
        <v>0</v>
      </c>
      <c r="AL13" s="7">
        <v>0.25325213848316613</v>
      </c>
      <c r="AM13" s="6">
        <v>0</v>
      </c>
      <c r="AN13" s="7">
        <v>0</v>
      </c>
      <c r="AO13" s="9">
        <v>0</v>
      </c>
      <c r="AP13" s="12">
        <f t="shared" si="0"/>
        <v>25.324644380375993</v>
      </c>
    </row>
    <row r="14" spans="1:42" outlineLevel="1">
      <c r="A14" s="11" t="s">
        <v>74</v>
      </c>
      <c r="B14" s="5" t="s">
        <v>1</v>
      </c>
      <c r="C14" s="5" t="s">
        <v>8</v>
      </c>
      <c r="D14" s="5" t="s">
        <v>3</v>
      </c>
      <c r="E14" s="5" t="s">
        <v>4</v>
      </c>
      <c r="F14" s="5" t="s">
        <v>4</v>
      </c>
      <c r="G14" s="5"/>
      <c r="H14" s="5"/>
      <c r="I14" s="5"/>
      <c r="J14" s="5"/>
      <c r="K14" s="5"/>
      <c r="L14" s="5"/>
      <c r="M14" s="6">
        <v>0</v>
      </c>
      <c r="N14" s="10">
        <v>33868.1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f>AF15+AF16</f>
        <v>9883</v>
      </c>
      <c r="AG14" s="6">
        <v>0</v>
      </c>
      <c r="AH14" s="6">
        <v>0</v>
      </c>
      <c r="AI14" s="6">
        <v>9882.9644000000008</v>
      </c>
      <c r="AJ14" s="6">
        <v>-9882.9644000000008</v>
      </c>
      <c r="AK14" s="6">
        <v>0</v>
      </c>
      <c r="AL14" s="7">
        <v>0.29180746484154707</v>
      </c>
      <c r="AM14" s="6">
        <v>0</v>
      </c>
      <c r="AN14" s="7">
        <v>0</v>
      </c>
      <c r="AO14" s="9">
        <v>0</v>
      </c>
      <c r="AP14" s="12">
        <f t="shared" si="0"/>
        <v>29.180851597816236</v>
      </c>
    </row>
    <row r="15" spans="1:42" outlineLevel="2">
      <c r="A15" s="11" t="s">
        <v>77</v>
      </c>
      <c r="B15" s="5" t="s">
        <v>1</v>
      </c>
      <c r="C15" s="5" t="s">
        <v>9</v>
      </c>
      <c r="D15" s="5" t="s">
        <v>3</v>
      </c>
      <c r="E15" s="5" t="s">
        <v>4</v>
      </c>
      <c r="F15" s="5" t="s">
        <v>4</v>
      </c>
      <c r="G15" s="5"/>
      <c r="H15" s="5"/>
      <c r="I15" s="5"/>
      <c r="J15" s="5"/>
      <c r="K15" s="5"/>
      <c r="L15" s="5"/>
      <c r="M15" s="6">
        <v>0</v>
      </c>
      <c r="N15" s="10">
        <v>33704.9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9876.9</v>
      </c>
      <c r="AG15" s="6">
        <v>0</v>
      </c>
      <c r="AH15" s="6">
        <v>0</v>
      </c>
      <c r="AI15" s="6">
        <v>9876.8374000000003</v>
      </c>
      <c r="AJ15" s="6">
        <v>-9876.8374000000003</v>
      </c>
      <c r="AK15" s="6">
        <v>0</v>
      </c>
      <c r="AL15" s="7">
        <v>0.29303862049731644</v>
      </c>
      <c r="AM15" s="6">
        <v>0</v>
      </c>
      <c r="AN15" s="7">
        <v>0</v>
      </c>
      <c r="AO15" s="9">
        <v>0</v>
      </c>
      <c r="AP15" s="12">
        <f t="shared" si="0"/>
        <v>29.304047779402993</v>
      </c>
    </row>
    <row r="16" spans="1:42" outlineLevel="2">
      <c r="A16" s="11" t="s">
        <v>79</v>
      </c>
      <c r="B16" s="5" t="s">
        <v>1</v>
      </c>
      <c r="C16" s="5" t="s">
        <v>10</v>
      </c>
      <c r="D16" s="5" t="s">
        <v>3</v>
      </c>
      <c r="E16" s="5" t="s">
        <v>4</v>
      </c>
      <c r="F16" s="5" t="s">
        <v>4</v>
      </c>
      <c r="G16" s="5"/>
      <c r="H16" s="5"/>
      <c r="I16" s="5"/>
      <c r="J16" s="5"/>
      <c r="K16" s="5"/>
      <c r="L16" s="5"/>
      <c r="M16" s="6">
        <v>0</v>
      </c>
      <c r="N16" s="10">
        <v>163.19999999999999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6.1</v>
      </c>
      <c r="AG16" s="6">
        <v>0</v>
      </c>
      <c r="AH16" s="6">
        <v>0</v>
      </c>
      <c r="AI16" s="6">
        <v>6.1269999999999998</v>
      </c>
      <c r="AJ16" s="6">
        <v>-6.1269999999999998</v>
      </c>
      <c r="AK16" s="6">
        <v>0</v>
      </c>
      <c r="AL16" s="7">
        <v>3.7542892156862746E-2</v>
      </c>
      <c r="AM16" s="6">
        <v>0</v>
      </c>
      <c r="AN16" s="7">
        <v>0</v>
      </c>
      <c r="AO16" s="9">
        <v>0</v>
      </c>
      <c r="AP16" s="12">
        <f t="shared" si="0"/>
        <v>3.7377450980392157</v>
      </c>
    </row>
    <row r="17" spans="1:42" outlineLevel="1">
      <c r="A17" s="11" t="s">
        <v>81</v>
      </c>
      <c r="B17" s="5" t="s">
        <v>1</v>
      </c>
      <c r="C17" s="5" t="s">
        <v>11</v>
      </c>
      <c r="D17" s="5" t="s">
        <v>3</v>
      </c>
      <c r="E17" s="5" t="s">
        <v>4</v>
      </c>
      <c r="F17" s="5" t="s">
        <v>4</v>
      </c>
      <c r="G17" s="5"/>
      <c r="H17" s="5"/>
      <c r="I17" s="5"/>
      <c r="J17" s="5"/>
      <c r="K17" s="5"/>
      <c r="L17" s="5"/>
      <c r="M17" s="6">
        <v>0</v>
      </c>
      <c r="N17" s="10">
        <v>38665.4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10512.1</v>
      </c>
      <c r="AG17" s="6">
        <v>0</v>
      </c>
      <c r="AH17" s="6">
        <v>0</v>
      </c>
      <c r="AI17" s="6">
        <v>10512.080900000001</v>
      </c>
      <c r="AJ17" s="6">
        <v>-10512.080900000001</v>
      </c>
      <c r="AK17" s="6">
        <v>0</v>
      </c>
      <c r="AL17" s="7">
        <v>0.27187306739358702</v>
      </c>
      <c r="AM17" s="6">
        <v>0</v>
      </c>
      <c r="AN17" s="7">
        <v>0</v>
      </c>
      <c r="AO17" s="9">
        <v>0</v>
      </c>
      <c r="AP17" s="12">
        <f t="shared" si="0"/>
        <v>27.187356137528646</v>
      </c>
    </row>
    <row r="18" spans="1:42" outlineLevel="2">
      <c r="A18" s="11" t="s">
        <v>82</v>
      </c>
      <c r="B18" s="5" t="s">
        <v>1</v>
      </c>
      <c r="C18" s="5" t="s">
        <v>12</v>
      </c>
      <c r="D18" s="5" t="s">
        <v>3</v>
      </c>
      <c r="E18" s="5" t="s">
        <v>4</v>
      </c>
      <c r="F18" s="5" t="s">
        <v>4</v>
      </c>
      <c r="G18" s="5"/>
      <c r="H18" s="5"/>
      <c r="I18" s="5"/>
      <c r="J18" s="5"/>
      <c r="K18" s="5"/>
      <c r="L18" s="5"/>
      <c r="M18" s="6">
        <v>0</v>
      </c>
      <c r="N18" s="10">
        <v>38665.4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10512.1</v>
      </c>
      <c r="AG18" s="6">
        <v>0</v>
      </c>
      <c r="AH18" s="6">
        <v>0</v>
      </c>
      <c r="AI18" s="6">
        <v>10512.080900000001</v>
      </c>
      <c r="AJ18" s="6">
        <v>-10512.080900000001</v>
      </c>
      <c r="AK18" s="6">
        <v>0</v>
      </c>
      <c r="AL18" s="7">
        <v>0.27187306739358702</v>
      </c>
      <c r="AM18" s="6">
        <v>0</v>
      </c>
      <c r="AN18" s="7">
        <v>0</v>
      </c>
      <c r="AO18" s="9">
        <v>0</v>
      </c>
      <c r="AP18" s="12">
        <f t="shared" si="0"/>
        <v>27.187356137528646</v>
      </c>
    </row>
    <row r="19" spans="1:42" outlineLevel="1">
      <c r="A19" s="11" t="s">
        <v>83</v>
      </c>
      <c r="B19" s="5" t="s">
        <v>1</v>
      </c>
      <c r="C19" s="5" t="s">
        <v>13</v>
      </c>
      <c r="D19" s="5" t="s">
        <v>3</v>
      </c>
      <c r="E19" s="5" t="s">
        <v>4</v>
      </c>
      <c r="F19" s="5" t="s">
        <v>4</v>
      </c>
      <c r="G19" s="5"/>
      <c r="H19" s="5"/>
      <c r="I19" s="5"/>
      <c r="J19" s="5"/>
      <c r="K19" s="5"/>
      <c r="L19" s="5"/>
      <c r="M19" s="6">
        <v>0</v>
      </c>
      <c r="N19" s="10">
        <v>2722.3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7">
        <v>0</v>
      </c>
      <c r="AM19" s="6">
        <v>0</v>
      </c>
      <c r="AN19" s="7">
        <v>0</v>
      </c>
      <c r="AO19" s="9">
        <v>0</v>
      </c>
      <c r="AP19" s="12">
        <f t="shared" si="0"/>
        <v>0</v>
      </c>
    </row>
    <row r="20" spans="1:42" outlineLevel="2">
      <c r="A20" s="11" t="s">
        <v>85</v>
      </c>
      <c r="B20" s="5" t="s">
        <v>1</v>
      </c>
      <c r="C20" s="5" t="s">
        <v>14</v>
      </c>
      <c r="D20" s="5" t="s">
        <v>3</v>
      </c>
      <c r="E20" s="5" t="s">
        <v>4</v>
      </c>
      <c r="F20" s="5" t="s">
        <v>4</v>
      </c>
      <c r="G20" s="5"/>
      <c r="H20" s="5"/>
      <c r="I20" s="5"/>
      <c r="J20" s="5"/>
      <c r="K20" s="5"/>
      <c r="L20" s="5"/>
      <c r="M20" s="6">
        <v>0</v>
      </c>
      <c r="N20" s="10">
        <v>5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7">
        <v>0</v>
      </c>
      <c r="AM20" s="6">
        <v>0</v>
      </c>
      <c r="AN20" s="7">
        <v>0</v>
      </c>
      <c r="AO20" s="9">
        <v>0</v>
      </c>
      <c r="AP20" s="12">
        <f t="shared" si="0"/>
        <v>0</v>
      </c>
    </row>
    <row r="21" spans="1:42" outlineLevel="2">
      <c r="A21" s="11" t="s">
        <v>86</v>
      </c>
      <c r="B21" s="5" t="s">
        <v>1</v>
      </c>
      <c r="C21" s="5" t="s">
        <v>15</v>
      </c>
      <c r="D21" s="5" t="s">
        <v>3</v>
      </c>
      <c r="E21" s="5" t="s">
        <v>4</v>
      </c>
      <c r="F21" s="5" t="s">
        <v>4</v>
      </c>
      <c r="G21" s="5"/>
      <c r="H21" s="5"/>
      <c r="I21" s="5"/>
      <c r="J21" s="5"/>
      <c r="K21" s="5"/>
      <c r="L21" s="5"/>
      <c r="M21" s="6">
        <v>0</v>
      </c>
      <c r="N21" s="10">
        <v>2717.3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7">
        <v>0</v>
      </c>
      <c r="AM21" s="6">
        <v>0</v>
      </c>
      <c r="AN21" s="7">
        <v>0</v>
      </c>
      <c r="AO21" s="9">
        <v>0</v>
      </c>
      <c r="AP21" s="12">
        <f t="shared" si="0"/>
        <v>0</v>
      </c>
    </row>
    <row r="22" spans="1:42" outlineLevel="1">
      <c r="A22" s="11" t="s">
        <v>87</v>
      </c>
      <c r="B22" s="5" t="s">
        <v>1</v>
      </c>
      <c r="C22" s="5" t="s">
        <v>16</v>
      </c>
      <c r="D22" s="5" t="s">
        <v>3</v>
      </c>
      <c r="E22" s="5" t="s">
        <v>4</v>
      </c>
      <c r="F22" s="5" t="s">
        <v>4</v>
      </c>
      <c r="G22" s="5"/>
      <c r="H22" s="5"/>
      <c r="I22" s="5"/>
      <c r="J22" s="5"/>
      <c r="K22" s="5"/>
      <c r="L22" s="5"/>
      <c r="M22" s="6">
        <v>0</v>
      </c>
      <c r="N22" s="10">
        <v>7487.7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f>AF23+AF24</f>
        <v>2342.4</v>
      </c>
      <c r="AG22" s="6">
        <v>0</v>
      </c>
      <c r="AH22" s="6">
        <v>0</v>
      </c>
      <c r="AI22" s="6">
        <v>2342.3944000000001</v>
      </c>
      <c r="AJ22" s="6">
        <v>-2342.3944000000001</v>
      </c>
      <c r="AK22" s="6">
        <v>0</v>
      </c>
      <c r="AL22" s="7">
        <v>0.31283229830254949</v>
      </c>
      <c r="AM22" s="6">
        <v>0</v>
      </c>
      <c r="AN22" s="7">
        <v>0</v>
      </c>
      <c r="AO22" s="9">
        <v>0</v>
      </c>
      <c r="AP22" s="12">
        <f t="shared" si="0"/>
        <v>31.283304619576107</v>
      </c>
    </row>
    <row r="23" spans="1:42" outlineLevel="2">
      <c r="A23" s="11" t="s">
        <v>88</v>
      </c>
      <c r="B23" s="5" t="s">
        <v>1</v>
      </c>
      <c r="C23" s="5" t="s">
        <v>17</v>
      </c>
      <c r="D23" s="5" t="s">
        <v>3</v>
      </c>
      <c r="E23" s="5" t="s">
        <v>4</v>
      </c>
      <c r="F23" s="5" t="s">
        <v>4</v>
      </c>
      <c r="G23" s="5"/>
      <c r="H23" s="5"/>
      <c r="I23" s="5"/>
      <c r="J23" s="5"/>
      <c r="K23" s="5"/>
      <c r="L23" s="5"/>
      <c r="M23" s="6">
        <v>0</v>
      </c>
      <c r="N23" s="10">
        <v>100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11.8</v>
      </c>
      <c r="AG23" s="6">
        <v>0</v>
      </c>
      <c r="AH23" s="6">
        <v>0</v>
      </c>
      <c r="AI23" s="6">
        <v>11.76</v>
      </c>
      <c r="AJ23" s="6">
        <v>-11.76</v>
      </c>
      <c r="AK23" s="6">
        <v>0</v>
      </c>
      <c r="AL23" s="7">
        <v>0.1176</v>
      </c>
      <c r="AM23" s="6">
        <v>0</v>
      </c>
      <c r="AN23" s="7">
        <v>0</v>
      </c>
      <c r="AO23" s="9">
        <v>0</v>
      </c>
      <c r="AP23" s="12">
        <f t="shared" si="0"/>
        <v>11.8</v>
      </c>
    </row>
    <row r="24" spans="1:42" outlineLevel="2">
      <c r="A24" s="11" t="s">
        <v>89</v>
      </c>
      <c r="B24" s="5" t="s">
        <v>1</v>
      </c>
      <c r="C24" s="5" t="s">
        <v>18</v>
      </c>
      <c r="D24" s="5" t="s">
        <v>3</v>
      </c>
      <c r="E24" s="5" t="s">
        <v>4</v>
      </c>
      <c r="F24" s="5" t="s">
        <v>4</v>
      </c>
      <c r="G24" s="5"/>
      <c r="H24" s="5"/>
      <c r="I24" s="5"/>
      <c r="J24" s="5"/>
      <c r="K24" s="5"/>
      <c r="L24" s="5"/>
      <c r="M24" s="6">
        <v>0</v>
      </c>
      <c r="N24" s="10">
        <v>7387.7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2330.6</v>
      </c>
      <c r="AG24" s="6">
        <v>0</v>
      </c>
      <c r="AH24" s="6">
        <v>0</v>
      </c>
      <c r="AI24" s="6">
        <v>2330.6343999999999</v>
      </c>
      <c r="AJ24" s="6">
        <v>-2330.6343999999999</v>
      </c>
      <c r="AK24" s="6">
        <v>0</v>
      </c>
      <c r="AL24" s="7">
        <v>0.31547496514476764</v>
      </c>
      <c r="AM24" s="6">
        <v>0</v>
      </c>
      <c r="AN24" s="7">
        <v>0</v>
      </c>
      <c r="AO24" s="9">
        <v>0</v>
      </c>
      <c r="AP24" s="12">
        <f t="shared" si="0"/>
        <v>31.547030875644655</v>
      </c>
    </row>
    <row r="25" spans="1:42" ht="25.5">
      <c r="A25" s="13" t="s">
        <v>92</v>
      </c>
      <c r="B25" s="14" t="s">
        <v>19</v>
      </c>
      <c r="C25" s="14" t="s">
        <v>2</v>
      </c>
      <c r="D25" s="14" t="s">
        <v>3</v>
      </c>
      <c r="E25" s="14" t="s">
        <v>4</v>
      </c>
      <c r="F25" s="14" t="s">
        <v>4</v>
      </c>
      <c r="G25" s="14"/>
      <c r="H25" s="14"/>
      <c r="I25" s="14"/>
      <c r="J25" s="14"/>
      <c r="K25" s="14"/>
      <c r="L25" s="14"/>
      <c r="M25" s="15">
        <v>0</v>
      </c>
      <c r="N25" s="16">
        <f>N26+N28+N30+N36+N38</f>
        <v>368487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f>AF26+AF28+AF30+AF36+AF38</f>
        <v>82683.89999999998</v>
      </c>
      <c r="AG25" s="15">
        <v>0</v>
      </c>
      <c r="AH25" s="15">
        <v>0</v>
      </c>
      <c r="AI25" s="15">
        <v>82684.026800000007</v>
      </c>
      <c r="AJ25" s="15">
        <v>-82684.026800000007</v>
      </c>
      <c r="AK25" s="15">
        <v>0</v>
      </c>
      <c r="AL25" s="17">
        <v>0.22438791157005641</v>
      </c>
      <c r="AM25" s="15">
        <v>0</v>
      </c>
      <c r="AN25" s="17">
        <v>0</v>
      </c>
      <c r="AO25" s="18">
        <v>0</v>
      </c>
      <c r="AP25" s="19">
        <f t="shared" si="0"/>
        <v>22.438756319761612</v>
      </c>
    </row>
    <row r="26" spans="1:42" outlineLevel="1">
      <c r="A26" s="11" t="s">
        <v>52</v>
      </c>
      <c r="B26" s="5" t="s">
        <v>19</v>
      </c>
      <c r="C26" s="5" t="s">
        <v>5</v>
      </c>
      <c r="D26" s="5" t="s">
        <v>3</v>
      </c>
      <c r="E26" s="5" t="s">
        <v>4</v>
      </c>
      <c r="F26" s="5" t="s">
        <v>4</v>
      </c>
      <c r="G26" s="5"/>
      <c r="H26" s="5"/>
      <c r="I26" s="5"/>
      <c r="J26" s="5"/>
      <c r="K26" s="5"/>
      <c r="L26" s="5"/>
      <c r="M26" s="6">
        <v>0</v>
      </c>
      <c r="N26" s="10">
        <v>2586.1999999999998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575.70000000000005</v>
      </c>
      <c r="AG26" s="6">
        <v>0</v>
      </c>
      <c r="AH26" s="6">
        <v>0</v>
      </c>
      <c r="AI26" s="6">
        <v>575.68179999999995</v>
      </c>
      <c r="AJ26" s="6">
        <v>-575.68179999999995</v>
      </c>
      <c r="AK26" s="6">
        <v>0</v>
      </c>
      <c r="AL26" s="7">
        <v>0.22259755626015001</v>
      </c>
      <c r="AM26" s="6">
        <v>0</v>
      </c>
      <c r="AN26" s="7">
        <v>0</v>
      </c>
      <c r="AO26" s="9">
        <v>0</v>
      </c>
      <c r="AP26" s="12">
        <f t="shared" si="0"/>
        <v>22.260459361224967</v>
      </c>
    </row>
    <row r="27" spans="1:42" ht="41.25" customHeight="1" outlineLevel="2">
      <c r="A27" s="11" t="s">
        <v>54</v>
      </c>
      <c r="B27" s="5" t="s">
        <v>19</v>
      </c>
      <c r="C27" s="5" t="s">
        <v>6</v>
      </c>
      <c r="D27" s="5" t="s">
        <v>3</v>
      </c>
      <c r="E27" s="5" t="s">
        <v>4</v>
      </c>
      <c r="F27" s="5" t="s">
        <v>4</v>
      </c>
      <c r="G27" s="5"/>
      <c r="H27" s="5"/>
      <c r="I27" s="5"/>
      <c r="J27" s="5"/>
      <c r="K27" s="5"/>
      <c r="L27" s="5"/>
      <c r="M27" s="6">
        <v>0</v>
      </c>
      <c r="N27" s="10">
        <v>2586.1999999999998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575.70000000000005</v>
      </c>
      <c r="AG27" s="6">
        <v>0</v>
      </c>
      <c r="AH27" s="6">
        <v>0</v>
      </c>
      <c r="AI27" s="6">
        <v>575.68179999999995</v>
      </c>
      <c r="AJ27" s="6">
        <v>-575.68179999999995</v>
      </c>
      <c r="AK27" s="6">
        <v>0</v>
      </c>
      <c r="AL27" s="7">
        <v>0.22259755626015001</v>
      </c>
      <c r="AM27" s="6">
        <v>0</v>
      </c>
      <c r="AN27" s="7">
        <v>0</v>
      </c>
      <c r="AO27" s="9">
        <v>0</v>
      </c>
      <c r="AP27" s="12">
        <f t="shared" si="0"/>
        <v>22.260459361224967</v>
      </c>
    </row>
    <row r="28" spans="1:42" outlineLevel="1">
      <c r="A28" s="11" t="s">
        <v>62</v>
      </c>
      <c r="B28" s="5" t="s">
        <v>19</v>
      </c>
      <c r="C28" s="5" t="s">
        <v>20</v>
      </c>
      <c r="D28" s="5" t="s">
        <v>3</v>
      </c>
      <c r="E28" s="5" t="s">
        <v>4</v>
      </c>
      <c r="F28" s="5" t="s">
        <v>4</v>
      </c>
      <c r="G28" s="5"/>
      <c r="H28" s="5"/>
      <c r="I28" s="5"/>
      <c r="J28" s="5"/>
      <c r="K28" s="5"/>
      <c r="L28" s="5"/>
      <c r="M28" s="6">
        <v>0</v>
      </c>
      <c r="N28" s="10">
        <v>100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7">
        <v>0</v>
      </c>
      <c r="AM28" s="6">
        <v>0</v>
      </c>
      <c r="AN28" s="7">
        <v>0</v>
      </c>
      <c r="AO28" s="9">
        <v>0</v>
      </c>
      <c r="AP28" s="12">
        <f t="shared" si="0"/>
        <v>0</v>
      </c>
    </row>
    <row r="29" spans="1:42" outlineLevel="2">
      <c r="A29" s="11" t="s">
        <v>63</v>
      </c>
      <c r="B29" s="5" t="s">
        <v>19</v>
      </c>
      <c r="C29" s="5" t="s">
        <v>21</v>
      </c>
      <c r="D29" s="5" t="s">
        <v>3</v>
      </c>
      <c r="E29" s="5" t="s">
        <v>4</v>
      </c>
      <c r="F29" s="5" t="s">
        <v>4</v>
      </c>
      <c r="G29" s="5"/>
      <c r="H29" s="5"/>
      <c r="I29" s="5"/>
      <c r="J29" s="5"/>
      <c r="K29" s="5"/>
      <c r="L29" s="5"/>
      <c r="M29" s="6">
        <v>0</v>
      </c>
      <c r="N29" s="10">
        <v>100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7">
        <v>0</v>
      </c>
      <c r="AM29" s="6">
        <v>0</v>
      </c>
      <c r="AN29" s="7">
        <v>0</v>
      </c>
      <c r="AO29" s="9">
        <v>0</v>
      </c>
      <c r="AP29" s="12">
        <f t="shared" si="0"/>
        <v>0</v>
      </c>
    </row>
    <row r="30" spans="1:42" outlineLevel="1">
      <c r="A30" s="11" t="s">
        <v>74</v>
      </c>
      <c r="B30" s="5" t="s">
        <v>19</v>
      </c>
      <c r="C30" s="5" t="s">
        <v>8</v>
      </c>
      <c r="D30" s="5" t="s">
        <v>3</v>
      </c>
      <c r="E30" s="5" t="s">
        <v>4</v>
      </c>
      <c r="F30" s="5" t="s">
        <v>4</v>
      </c>
      <c r="G30" s="5"/>
      <c r="H30" s="5"/>
      <c r="I30" s="5"/>
      <c r="J30" s="5"/>
      <c r="K30" s="5"/>
      <c r="L30" s="5"/>
      <c r="M30" s="6">
        <v>0</v>
      </c>
      <c r="N30" s="10">
        <f>N31+N32+N33+N34+N35</f>
        <v>363569.6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f>AF31+AF32+AF33+AF34+AF35</f>
        <v>81650.999999999985</v>
      </c>
      <c r="AG30" s="6">
        <v>0</v>
      </c>
      <c r="AH30" s="6">
        <v>0</v>
      </c>
      <c r="AI30" s="6">
        <v>81651.122799999997</v>
      </c>
      <c r="AJ30" s="6">
        <v>-81651.122799999997</v>
      </c>
      <c r="AK30" s="6">
        <v>0</v>
      </c>
      <c r="AL30" s="7">
        <v>0.22458182524631537</v>
      </c>
      <c r="AM30" s="6">
        <v>0</v>
      </c>
      <c r="AN30" s="7">
        <v>0</v>
      </c>
      <c r="AO30" s="9">
        <v>0</v>
      </c>
      <c r="AP30" s="12">
        <f t="shared" si="0"/>
        <v>22.458148316030822</v>
      </c>
    </row>
    <row r="31" spans="1:42" outlineLevel="2">
      <c r="A31" s="11" t="s">
        <v>75</v>
      </c>
      <c r="B31" s="5" t="s">
        <v>19</v>
      </c>
      <c r="C31" s="5" t="s">
        <v>22</v>
      </c>
      <c r="D31" s="5" t="s">
        <v>3</v>
      </c>
      <c r="E31" s="5" t="s">
        <v>4</v>
      </c>
      <c r="F31" s="5" t="s">
        <v>4</v>
      </c>
      <c r="G31" s="5"/>
      <c r="H31" s="5"/>
      <c r="I31" s="5"/>
      <c r="J31" s="5"/>
      <c r="K31" s="5"/>
      <c r="L31" s="5"/>
      <c r="M31" s="6">
        <v>0</v>
      </c>
      <c r="N31" s="10">
        <v>180056.8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41029.699999999997</v>
      </c>
      <c r="AG31" s="6">
        <v>0</v>
      </c>
      <c r="AH31" s="6">
        <v>0</v>
      </c>
      <c r="AI31" s="6">
        <v>41029.741199999997</v>
      </c>
      <c r="AJ31" s="6">
        <v>-41029.741199999997</v>
      </c>
      <c r="AK31" s="6">
        <v>0</v>
      </c>
      <c r="AL31" s="7">
        <v>0.22787110953375694</v>
      </c>
      <c r="AM31" s="6">
        <v>0</v>
      </c>
      <c r="AN31" s="7">
        <v>0</v>
      </c>
      <c r="AO31" s="9">
        <v>0</v>
      </c>
      <c r="AP31" s="12">
        <f t="shared" si="0"/>
        <v>22.787087185821363</v>
      </c>
    </row>
    <row r="32" spans="1:42" outlineLevel="2">
      <c r="A32" s="11" t="s">
        <v>76</v>
      </c>
      <c r="B32" s="5" t="s">
        <v>19</v>
      </c>
      <c r="C32" s="5" t="s">
        <v>23</v>
      </c>
      <c r="D32" s="5" t="s">
        <v>3</v>
      </c>
      <c r="E32" s="5" t="s">
        <v>4</v>
      </c>
      <c r="F32" s="5" t="s">
        <v>4</v>
      </c>
      <c r="G32" s="5"/>
      <c r="H32" s="5"/>
      <c r="I32" s="5"/>
      <c r="J32" s="5"/>
      <c r="K32" s="5"/>
      <c r="L32" s="5"/>
      <c r="M32" s="6">
        <v>0</v>
      </c>
      <c r="N32" s="10">
        <v>141270.5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30439.1</v>
      </c>
      <c r="AG32" s="6">
        <v>0</v>
      </c>
      <c r="AH32" s="6">
        <v>0</v>
      </c>
      <c r="AI32" s="6">
        <v>30439.136500000001</v>
      </c>
      <c r="AJ32" s="6">
        <v>-30439.136500000001</v>
      </c>
      <c r="AK32" s="6">
        <v>0</v>
      </c>
      <c r="AL32" s="7">
        <v>0.21546704018177892</v>
      </c>
      <c r="AM32" s="6">
        <v>0</v>
      </c>
      <c r="AN32" s="7">
        <v>0</v>
      </c>
      <c r="AO32" s="9">
        <v>0</v>
      </c>
      <c r="AP32" s="12">
        <f t="shared" si="0"/>
        <v>21.546678181219718</v>
      </c>
    </row>
    <row r="33" spans="1:42" outlineLevel="2">
      <c r="A33" s="11" t="s">
        <v>77</v>
      </c>
      <c r="B33" s="5" t="s">
        <v>19</v>
      </c>
      <c r="C33" s="5" t="s">
        <v>9</v>
      </c>
      <c r="D33" s="5" t="s">
        <v>3</v>
      </c>
      <c r="E33" s="5" t="s">
        <v>4</v>
      </c>
      <c r="F33" s="5" t="s">
        <v>4</v>
      </c>
      <c r="G33" s="5"/>
      <c r="H33" s="5"/>
      <c r="I33" s="5"/>
      <c r="J33" s="5"/>
      <c r="K33" s="5"/>
      <c r="L33" s="5"/>
      <c r="M33" s="6">
        <v>0</v>
      </c>
      <c r="N33" s="10">
        <v>26101.599999999999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6211.7</v>
      </c>
      <c r="AG33" s="6">
        <v>0</v>
      </c>
      <c r="AH33" s="6">
        <v>0</v>
      </c>
      <c r="AI33" s="6">
        <v>6211.7214000000004</v>
      </c>
      <c r="AJ33" s="6">
        <v>-6211.7214000000004</v>
      </c>
      <c r="AK33" s="6">
        <v>0</v>
      </c>
      <c r="AL33" s="7">
        <v>0.23798239954638797</v>
      </c>
      <c r="AM33" s="6">
        <v>0</v>
      </c>
      <c r="AN33" s="7">
        <v>0</v>
      </c>
      <c r="AO33" s="9">
        <v>0</v>
      </c>
      <c r="AP33" s="12">
        <f t="shared" si="0"/>
        <v>23.798157967327676</v>
      </c>
    </row>
    <row r="34" spans="1:42" outlineLevel="2">
      <c r="A34" s="11" t="s">
        <v>79</v>
      </c>
      <c r="B34" s="5" t="s">
        <v>19</v>
      </c>
      <c r="C34" s="5" t="s">
        <v>10</v>
      </c>
      <c r="D34" s="5" t="s">
        <v>3</v>
      </c>
      <c r="E34" s="5" t="s">
        <v>4</v>
      </c>
      <c r="F34" s="5" t="s">
        <v>4</v>
      </c>
      <c r="G34" s="5"/>
      <c r="H34" s="5"/>
      <c r="I34" s="5"/>
      <c r="J34" s="5"/>
      <c r="K34" s="5"/>
      <c r="L34" s="5"/>
      <c r="M34" s="6">
        <v>0</v>
      </c>
      <c r="N34" s="10">
        <v>1166.3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11.3</v>
      </c>
      <c r="AG34" s="6">
        <v>0</v>
      </c>
      <c r="AH34" s="6">
        <v>0</v>
      </c>
      <c r="AI34" s="6">
        <v>11.308999999999999</v>
      </c>
      <c r="AJ34" s="6">
        <v>-11.308999999999999</v>
      </c>
      <c r="AK34" s="6">
        <v>0</v>
      </c>
      <c r="AL34" s="7">
        <v>9.6964760353253875E-3</v>
      </c>
      <c r="AM34" s="6">
        <v>0</v>
      </c>
      <c r="AN34" s="7">
        <v>0</v>
      </c>
      <c r="AO34" s="9">
        <v>0</v>
      </c>
      <c r="AP34" s="12">
        <f t="shared" si="0"/>
        <v>0.96887593243590842</v>
      </c>
    </row>
    <row r="35" spans="1:42" outlineLevel="2">
      <c r="A35" s="11" t="s">
        <v>80</v>
      </c>
      <c r="B35" s="5" t="s">
        <v>19</v>
      </c>
      <c r="C35" s="5" t="s">
        <v>24</v>
      </c>
      <c r="D35" s="5" t="s">
        <v>3</v>
      </c>
      <c r="E35" s="5" t="s">
        <v>4</v>
      </c>
      <c r="F35" s="5" t="s">
        <v>4</v>
      </c>
      <c r="G35" s="5"/>
      <c r="H35" s="5"/>
      <c r="I35" s="5"/>
      <c r="J35" s="5"/>
      <c r="K35" s="5"/>
      <c r="L35" s="5"/>
      <c r="M35" s="6">
        <v>0</v>
      </c>
      <c r="N35" s="10">
        <v>14974.4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3959.2</v>
      </c>
      <c r="AG35" s="6">
        <v>0</v>
      </c>
      <c r="AH35" s="6">
        <v>0</v>
      </c>
      <c r="AI35" s="6">
        <v>3959.2147</v>
      </c>
      <c r="AJ35" s="6">
        <v>-3959.2147</v>
      </c>
      <c r="AK35" s="6">
        <v>0</v>
      </c>
      <c r="AL35" s="7">
        <v>0.26439888743455497</v>
      </c>
      <c r="AM35" s="6">
        <v>0</v>
      </c>
      <c r="AN35" s="7">
        <v>0</v>
      </c>
      <c r="AO35" s="9">
        <v>0</v>
      </c>
      <c r="AP35" s="12">
        <f t="shared" si="0"/>
        <v>26.439790575916227</v>
      </c>
    </row>
    <row r="36" spans="1:42" outlineLevel="1">
      <c r="A36" s="11" t="s">
        <v>83</v>
      </c>
      <c r="B36" s="5" t="s">
        <v>19</v>
      </c>
      <c r="C36" s="5" t="s">
        <v>13</v>
      </c>
      <c r="D36" s="5" t="s">
        <v>3</v>
      </c>
      <c r="E36" s="5" t="s">
        <v>4</v>
      </c>
      <c r="F36" s="5" t="s">
        <v>4</v>
      </c>
      <c r="G36" s="5"/>
      <c r="H36" s="5"/>
      <c r="I36" s="5"/>
      <c r="J36" s="5"/>
      <c r="K36" s="5"/>
      <c r="L36" s="5"/>
      <c r="M36" s="6">
        <v>0</v>
      </c>
      <c r="N36" s="10">
        <v>2131.1999999999998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425</v>
      </c>
      <c r="AG36" s="6">
        <v>0</v>
      </c>
      <c r="AH36" s="6">
        <v>0</v>
      </c>
      <c r="AI36" s="6">
        <v>425.00170000000003</v>
      </c>
      <c r="AJ36" s="6">
        <v>-425.00170000000003</v>
      </c>
      <c r="AK36" s="6">
        <v>0</v>
      </c>
      <c r="AL36" s="7">
        <v>0.19941896584084084</v>
      </c>
      <c r="AM36" s="6">
        <v>0</v>
      </c>
      <c r="AN36" s="7">
        <v>0</v>
      </c>
      <c r="AO36" s="9">
        <v>0</v>
      </c>
      <c r="AP36" s="12">
        <f t="shared" si="0"/>
        <v>19.941816816816818</v>
      </c>
    </row>
    <row r="37" spans="1:42" outlineLevel="2">
      <c r="A37" s="11" t="s">
        <v>86</v>
      </c>
      <c r="B37" s="5" t="s">
        <v>19</v>
      </c>
      <c r="C37" s="5" t="s">
        <v>15</v>
      </c>
      <c r="D37" s="5" t="s">
        <v>3</v>
      </c>
      <c r="E37" s="5" t="s">
        <v>4</v>
      </c>
      <c r="F37" s="5" t="s">
        <v>4</v>
      </c>
      <c r="G37" s="5"/>
      <c r="H37" s="5"/>
      <c r="I37" s="5"/>
      <c r="J37" s="5"/>
      <c r="K37" s="5"/>
      <c r="L37" s="5"/>
      <c r="M37" s="6">
        <v>0</v>
      </c>
      <c r="N37" s="10">
        <v>2131.1999999999998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425</v>
      </c>
      <c r="AG37" s="6">
        <v>0</v>
      </c>
      <c r="AH37" s="6">
        <v>0</v>
      </c>
      <c r="AI37" s="6">
        <v>425.00170000000003</v>
      </c>
      <c r="AJ37" s="6">
        <v>-425.00170000000003</v>
      </c>
      <c r="AK37" s="6">
        <v>0</v>
      </c>
      <c r="AL37" s="7">
        <v>0.19941896584084084</v>
      </c>
      <c r="AM37" s="6">
        <v>0</v>
      </c>
      <c r="AN37" s="7">
        <v>0</v>
      </c>
      <c r="AO37" s="9">
        <v>0</v>
      </c>
      <c r="AP37" s="12">
        <f t="shared" si="0"/>
        <v>19.941816816816818</v>
      </c>
    </row>
    <row r="38" spans="1:42" outlineLevel="1">
      <c r="A38" s="11" t="s">
        <v>87</v>
      </c>
      <c r="B38" s="5" t="s">
        <v>19</v>
      </c>
      <c r="C38" s="5" t="s">
        <v>16</v>
      </c>
      <c r="D38" s="5" t="s">
        <v>3</v>
      </c>
      <c r="E38" s="5" t="s">
        <v>4</v>
      </c>
      <c r="F38" s="5" t="s">
        <v>4</v>
      </c>
      <c r="G38" s="5"/>
      <c r="H38" s="5"/>
      <c r="I38" s="5"/>
      <c r="J38" s="5"/>
      <c r="K38" s="5"/>
      <c r="L38" s="5"/>
      <c r="M38" s="6">
        <v>0</v>
      </c>
      <c r="N38" s="10">
        <v>100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32.200000000000003</v>
      </c>
      <c r="AG38" s="6">
        <v>0</v>
      </c>
      <c r="AH38" s="6">
        <v>0</v>
      </c>
      <c r="AI38" s="6">
        <v>32.220500000000001</v>
      </c>
      <c r="AJ38" s="6">
        <v>-32.220500000000001</v>
      </c>
      <c r="AK38" s="6">
        <v>0</v>
      </c>
      <c r="AL38" s="7">
        <v>0.32220500000000002</v>
      </c>
      <c r="AM38" s="6">
        <v>0</v>
      </c>
      <c r="AN38" s="7">
        <v>0</v>
      </c>
      <c r="AO38" s="9">
        <v>0</v>
      </c>
      <c r="AP38" s="12">
        <f t="shared" si="0"/>
        <v>32.200000000000003</v>
      </c>
    </row>
    <row r="39" spans="1:42" outlineLevel="2">
      <c r="A39" s="11" t="s">
        <v>88</v>
      </c>
      <c r="B39" s="5" t="s">
        <v>19</v>
      </c>
      <c r="C39" s="5" t="s">
        <v>17</v>
      </c>
      <c r="D39" s="5" t="s">
        <v>3</v>
      </c>
      <c r="E39" s="5" t="s">
        <v>4</v>
      </c>
      <c r="F39" s="5" t="s">
        <v>4</v>
      </c>
      <c r="G39" s="5"/>
      <c r="H39" s="5"/>
      <c r="I39" s="5"/>
      <c r="J39" s="5"/>
      <c r="K39" s="5"/>
      <c r="L39" s="5"/>
      <c r="M39" s="6">
        <v>0</v>
      </c>
      <c r="N39" s="10">
        <v>100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32.200000000000003</v>
      </c>
      <c r="AG39" s="6">
        <v>0</v>
      </c>
      <c r="AH39" s="6">
        <v>0</v>
      </c>
      <c r="AI39" s="6">
        <v>32.220500000000001</v>
      </c>
      <c r="AJ39" s="6">
        <v>-32.220500000000001</v>
      </c>
      <c r="AK39" s="6">
        <v>0</v>
      </c>
      <c r="AL39" s="7">
        <v>0.32220500000000002</v>
      </c>
      <c r="AM39" s="6">
        <v>0</v>
      </c>
      <c r="AN39" s="7">
        <v>0</v>
      </c>
      <c r="AO39" s="9">
        <v>0</v>
      </c>
      <c r="AP39" s="12">
        <f t="shared" si="0"/>
        <v>32.200000000000003</v>
      </c>
    </row>
    <row r="40" spans="1:42" ht="25.5">
      <c r="A40" s="13" t="s">
        <v>93</v>
      </c>
      <c r="B40" s="14" t="s">
        <v>25</v>
      </c>
      <c r="C40" s="14" t="s">
        <v>2</v>
      </c>
      <c r="D40" s="14" t="s">
        <v>3</v>
      </c>
      <c r="E40" s="14" t="s">
        <v>4</v>
      </c>
      <c r="F40" s="14" t="s">
        <v>4</v>
      </c>
      <c r="G40" s="14"/>
      <c r="H40" s="14"/>
      <c r="I40" s="14"/>
      <c r="J40" s="14"/>
      <c r="K40" s="14"/>
      <c r="L40" s="14"/>
      <c r="M40" s="15">
        <v>0</v>
      </c>
      <c r="N40" s="16">
        <f>N41+N43</f>
        <v>22518.6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f>AF41+AF43</f>
        <v>4812.5</v>
      </c>
      <c r="AG40" s="15">
        <v>0</v>
      </c>
      <c r="AH40" s="15">
        <v>0</v>
      </c>
      <c r="AI40" s="15">
        <v>4812.5330000000004</v>
      </c>
      <c r="AJ40" s="15">
        <v>-4812.5330000000004</v>
      </c>
      <c r="AK40" s="15">
        <v>0</v>
      </c>
      <c r="AL40" s="17">
        <v>0.21371368557547982</v>
      </c>
      <c r="AM40" s="15">
        <v>0</v>
      </c>
      <c r="AN40" s="17">
        <v>0</v>
      </c>
      <c r="AO40" s="18">
        <v>0</v>
      </c>
      <c r="AP40" s="19">
        <f t="shared" si="0"/>
        <v>21.371222012025616</v>
      </c>
    </row>
    <row r="41" spans="1:42" outlineLevel="1">
      <c r="A41" s="11" t="s">
        <v>52</v>
      </c>
      <c r="B41" s="5" t="s">
        <v>25</v>
      </c>
      <c r="C41" s="5" t="s">
        <v>5</v>
      </c>
      <c r="D41" s="5" t="s">
        <v>3</v>
      </c>
      <c r="E41" s="5" t="s">
        <v>4</v>
      </c>
      <c r="F41" s="5" t="s">
        <v>4</v>
      </c>
      <c r="G41" s="5"/>
      <c r="H41" s="5"/>
      <c r="I41" s="5"/>
      <c r="J41" s="5"/>
      <c r="K41" s="5"/>
      <c r="L41" s="5"/>
      <c r="M41" s="6">
        <v>0</v>
      </c>
      <c r="N41" s="10">
        <v>7748.6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1752.4</v>
      </c>
      <c r="AG41" s="6">
        <v>0</v>
      </c>
      <c r="AH41" s="6">
        <v>0</v>
      </c>
      <c r="AI41" s="6">
        <v>1752.4446</v>
      </c>
      <c r="AJ41" s="6">
        <v>-1752.4446</v>
      </c>
      <c r="AK41" s="6">
        <v>0</v>
      </c>
      <c r="AL41" s="7">
        <v>0.22616273907544587</v>
      </c>
      <c r="AM41" s="6">
        <v>0</v>
      </c>
      <c r="AN41" s="7">
        <v>0</v>
      </c>
      <c r="AO41" s="9">
        <v>0</v>
      </c>
      <c r="AP41" s="12">
        <f t="shared" si="0"/>
        <v>22.615698319696463</v>
      </c>
    </row>
    <row r="42" spans="1:42" ht="41.25" customHeight="1" outlineLevel="2">
      <c r="A42" s="11" t="s">
        <v>54</v>
      </c>
      <c r="B42" s="5" t="s">
        <v>25</v>
      </c>
      <c r="C42" s="5" t="s">
        <v>6</v>
      </c>
      <c r="D42" s="5" t="s">
        <v>3</v>
      </c>
      <c r="E42" s="5" t="s">
        <v>4</v>
      </c>
      <c r="F42" s="5" t="s">
        <v>4</v>
      </c>
      <c r="G42" s="5"/>
      <c r="H42" s="5"/>
      <c r="I42" s="5"/>
      <c r="J42" s="5"/>
      <c r="K42" s="5"/>
      <c r="L42" s="5"/>
      <c r="M42" s="6">
        <v>0</v>
      </c>
      <c r="N42" s="10">
        <v>7748.6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1752.4</v>
      </c>
      <c r="AG42" s="6">
        <v>0</v>
      </c>
      <c r="AH42" s="6">
        <v>0</v>
      </c>
      <c r="AI42" s="6">
        <v>1752.4446</v>
      </c>
      <c r="AJ42" s="6">
        <v>-1752.4446</v>
      </c>
      <c r="AK42" s="6">
        <v>0</v>
      </c>
      <c r="AL42" s="7">
        <v>0.22616273907544587</v>
      </c>
      <c r="AM42" s="6">
        <v>0</v>
      </c>
      <c r="AN42" s="7">
        <v>0</v>
      </c>
      <c r="AO42" s="9">
        <v>0</v>
      </c>
      <c r="AP42" s="12">
        <f t="shared" si="0"/>
        <v>22.615698319696463</v>
      </c>
    </row>
    <row r="43" spans="1:42" ht="25.5" outlineLevel="1">
      <c r="A43" s="11" t="s">
        <v>90</v>
      </c>
      <c r="B43" s="5" t="s">
        <v>25</v>
      </c>
      <c r="C43" s="5" t="s">
        <v>26</v>
      </c>
      <c r="D43" s="5" t="s">
        <v>3</v>
      </c>
      <c r="E43" s="5" t="s">
        <v>4</v>
      </c>
      <c r="F43" s="5" t="s">
        <v>4</v>
      </c>
      <c r="G43" s="5"/>
      <c r="H43" s="5"/>
      <c r="I43" s="5"/>
      <c r="J43" s="5"/>
      <c r="K43" s="5"/>
      <c r="L43" s="5"/>
      <c r="M43" s="6">
        <v>0</v>
      </c>
      <c r="N43" s="10">
        <v>14770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3060.1</v>
      </c>
      <c r="AG43" s="6">
        <v>0</v>
      </c>
      <c r="AH43" s="6">
        <v>0</v>
      </c>
      <c r="AI43" s="6">
        <v>3060.0884000000001</v>
      </c>
      <c r="AJ43" s="6">
        <v>-3060.0884000000001</v>
      </c>
      <c r="AK43" s="6">
        <v>0</v>
      </c>
      <c r="AL43" s="7">
        <v>0.20718269465132025</v>
      </c>
      <c r="AM43" s="6">
        <v>0</v>
      </c>
      <c r="AN43" s="7">
        <v>0</v>
      </c>
      <c r="AO43" s="9">
        <v>0</v>
      </c>
      <c r="AP43" s="12">
        <f t="shared" si="0"/>
        <v>20.718348002708193</v>
      </c>
    </row>
    <row r="44" spans="1:42" ht="25.5" outlineLevel="2">
      <c r="A44" s="11" t="s">
        <v>91</v>
      </c>
      <c r="B44" s="5" t="s">
        <v>25</v>
      </c>
      <c r="C44" s="5" t="s">
        <v>27</v>
      </c>
      <c r="D44" s="5" t="s">
        <v>3</v>
      </c>
      <c r="E44" s="5" t="s">
        <v>4</v>
      </c>
      <c r="F44" s="5" t="s">
        <v>4</v>
      </c>
      <c r="G44" s="5"/>
      <c r="H44" s="5"/>
      <c r="I44" s="5"/>
      <c r="J44" s="5"/>
      <c r="K44" s="5"/>
      <c r="L44" s="5"/>
      <c r="M44" s="6">
        <v>0</v>
      </c>
      <c r="N44" s="10">
        <v>14770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3060.1</v>
      </c>
      <c r="AG44" s="6">
        <v>0</v>
      </c>
      <c r="AH44" s="6">
        <v>0</v>
      </c>
      <c r="AI44" s="6">
        <v>3060.0884000000001</v>
      </c>
      <c r="AJ44" s="6">
        <v>-3060.0884000000001</v>
      </c>
      <c r="AK44" s="6">
        <v>0</v>
      </c>
      <c r="AL44" s="7">
        <v>0.20718269465132025</v>
      </c>
      <c r="AM44" s="6">
        <v>0</v>
      </c>
      <c r="AN44" s="7">
        <v>0</v>
      </c>
      <c r="AO44" s="9">
        <v>0</v>
      </c>
      <c r="AP44" s="12">
        <f t="shared" si="0"/>
        <v>20.718348002708193</v>
      </c>
    </row>
    <row r="45" spans="1:42" ht="25.5">
      <c r="A45" s="13" t="s">
        <v>95</v>
      </c>
      <c r="B45" s="14" t="s">
        <v>28</v>
      </c>
      <c r="C45" s="14" t="s">
        <v>2</v>
      </c>
      <c r="D45" s="14" t="s">
        <v>3</v>
      </c>
      <c r="E45" s="14" t="s">
        <v>4</v>
      </c>
      <c r="F45" s="14" t="s">
        <v>4</v>
      </c>
      <c r="G45" s="14"/>
      <c r="H45" s="14"/>
      <c r="I45" s="14"/>
      <c r="J45" s="14"/>
      <c r="K45" s="14"/>
      <c r="L45" s="14"/>
      <c r="M45" s="15">
        <v>0</v>
      </c>
      <c r="N45" s="16">
        <f>N46+N49+N51</f>
        <v>6801.6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f>AF46+AF49+AF51</f>
        <v>1766.0000000000002</v>
      </c>
      <c r="AG45" s="15">
        <v>0</v>
      </c>
      <c r="AH45" s="15">
        <v>0</v>
      </c>
      <c r="AI45" s="15">
        <v>1766.001</v>
      </c>
      <c r="AJ45" s="15">
        <v>-1766.001</v>
      </c>
      <c r="AK45" s="15">
        <v>0</v>
      </c>
      <c r="AL45" s="17">
        <v>0.25964531822706161</v>
      </c>
      <c r="AM45" s="15">
        <v>0</v>
      </c>
      <c r="AN45" s="17">
        <v>0</v>
      </c>
      <c r="AO45" s="18">
        <v>0</v>
      </c>
      <c r="AP45" s="19">
        <f t="shared" si="0"/>
        <v>25.964478946130328</v>
      </c>
    </row>
    <row r="46" spans="1:42" outlineLevel="1">
      <c r="A46" s="11" t="s">
        <v>52</v>
      </c>
      <c r="B46" s="5" t="s">
        <v>28</v>
      </c>
      <c r="C46" s="5" t="s">
        <v>5</v>
      </c>
      <c r="D46" s="5" t="s">
        <v>3</v>
      </c>
      <c r="E46" s="5" t="s">
        <v>4</v>
      </c>
      <c r="F46" s="5" t="s">
        <v>4</v>
      </c>
      <c r="G46" s="5"/>
      <c r="H46" s="5"/>
      <c r="I46" s="5"/>
      <c r="J46" s="5"/>
      <c r="K46" s="5"/>
      <c r="L46" s="5"/>
      <c r="M46" s="6">
        <v>0</v>
      </c>
      <c r="N46" s="10">
        <v>6496.6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f>AF47+AF48</f>
        <v>1681.8000000000002</v>
      </c>
      <c r="AG46" s="6">
        <v>0</v>
      </c>
      <c r="AH46" s="6">
        <v>0</v>
      </c>
      <c r="AI46" s="6">
        <v>1681.836</v>
      </c>
      <c r="AJ46" s="6">
        <v>-1681.836</v>
      </c>
      <c r="AK46" s="6">
        <v>0</v>
      </c>
      <c r="AL46" s="7">
        <v>0.25887981233231588</v>
      </c>
      <c r="AM46" s="6">
        <v>0</v>
      </c>
      <c r="AN46" s="7">
        <v>0</v>
      </c>
      <c r="AO46" s="9">
        <v>0</v>
      </c>
      <c r="AP46" s="12">
        <f t="shared" si="0"/>
        <v>25.887387248714717</v>
      </c>
    </row>
    <row r="47" spans="1:42" ht="41.25" customHeight="1" outlineLevel="2">
      <c r="A47" s="11" t="s">
        <v>54</v>
      </c>
      <c r="B47" s="5" t="s">
        <v>28</v>
      </c>
      <c r="C47" s="5" t="s">
        <v>6</v>
      </c>
      <c r="D47" s="5" t="s">
        <v>3</v>
      </c>
      <c r="E47" s="5" t="s">
        <v>4</v>
      </c>
      <c r="F47" s="5" t="s">
        <v>4</v>
      </c>
      <c r="G47" s="5"/>
      <c r="H47" s="5"/>
      <c r="I47" s="5"/>
      <c r="J47" s="5"/>
      <c r="K47" s="5"/>
      <c r="L47" s="5"/>
      <c r="M47" s="6">
        <v>0</v>
      </c>
      <c r="N47" s="10">
        <v>2015.9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428.1</v>
      </c>
      <c r="AG47" s="6">
        <v>0</v>
      </c>
      <c r="AH47" s="6">
        <v>0</v>
      </c>
      <c r="AI47" s="6">
        <v>428.12799999999999</v>
      </c>
      <c r="AJ47" s="6">
        <v>-428.12799999999999</v>
      </c>
      <c r="AK47" s="6">
        <v>0</v>
      </c>
      <c r="AL47" s="7">
        <v>0.21237561386973561</v>
      </c>
      <c r="AM47" s="6">
        <v>0</v>
      </c>
      <c r="AN47" s="7">
        <v>0</v>
      </c>
      <c r="AO47" s="9">
        <v>0</v>
      </c>
      <c r="AP47" s="12">
        <f t="shared" si="0"/>
        <v>21.236172429187956</v>
      </c>
    </row>
    <row r="48" spans="1:42" outlineLevel="2">
      <c r="A48" s="11" t="s">
        <v>58</v>
      </c>
      <c r="B48" s="5" t="s">
        <v>28</v>
      </c>
      <c r="C48" s="5" t="s">
        <v>7</v>
      </c>
      <c r="D48" s="5" t="s">
        <v>3</v>
      </c>
      <c r="E48" s="5" t="s">
        <v>4</v>
      </c>
      <c r="F48" s="5" t="s">
        <v>4</v>
      </c>
      <c r="G48" s="5"/>
      <c r="H48" s="5"/>
      <c r="I48" s="5"/>
      <c r="J48" s="5"/>
      <c r="K48" s="5"/>
      <c r="L48" s="5"/>
      <c r="M48" s="6">
        <v>0</v>
      </c>
      <c r="N48" s="10">
        <v>4480.7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1253.7</v>
      </c>
      <c r="AG48" s="6">
        <v>0</v>
      </c>
      <c r="AH48" s="6">
        <v>0</v>
      </c>
      <c r="AI48" s="6">
        <v>1253.7080000000001</v>
      </c>
      <c r="AJ48" s="6">
        <v>-1253.7080000000001</v>
      </c>
      <c r="AK48" s="6">
        <v>0</v>
      </c>
      <c r="AL48" s="7">
        <v>0.27980244114187769</v>
      </c>
      <c r="AM48" s="6">
        <v>0</v>
      </c>
      <c r="AN48" s="7">
        <v>0</v>
      </c>
      <c r="AO48" s="9">
        <v>0</v>
      </c>
      <c r="AP48" s="12">
        <f t="shared" si="0"/>
        <v>27.9800031245118</v>
      </c>
    </row>
    <row r="49" spans="1:42" outlineLevel="1" collapsed="1">
      <c r="A49" s="11" t="s">
        <v>62</v>
      </c>
      <c r="B49" s="5" t="s">
        <v>28</v>
      </c>
      <c r="C49" s="5" t="s">
        <v>20</v>
      </c>
      <c r="D49" s="5" t="s">
        <v>3</v>
      </c>
      <c r="E49" s="5" t="s">
        <v>4</v>
      </c>
      <c r="F49" s="5" t="s">
        <v>4</v>
      </c>
      <c r="G49" s="5"/>
      <c r="H49" s="5"/>
      <c r="I49" s="5"/>
      <c r="J49" s="5"/>
      <c r="K49" s="5"/>
      <c r="L49" s="5"/>
      <c r="M49" s="6">
        <v>0</v>
      </c>
      <c r="N49" s="10">
        <v>100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3.5</v>
      </c>
      <c r="AG49" s="6">
        <v>0</v>
      </c>
      <c r="AH49" s="6">
        <v>0</v>
      </c>
      <c r="AI49" s="6">
        <v>3.5</v>
      </c>
      <c r="AJ49" s="6">
        <v>-3.5</v>
      </c>
      <c r="AK49" s="6">
        <v>0</v>
      </c>
      <c r="AL49" s="7">
        <v>3.5000000000000003E-2</v>
      </c>
      <c r="AM49" s="6">
        <v>0</v>
      </c>
      <c r="AN49" s="7">
        <v>0</v>
      </c>
      <c r="AO49" s="9">
        <v>0</v>
      </c>
      <c r="AP49" s="12">
        <f t="shared" si="0"/>
        <v>3.5000000000000004</v>
      </c>
    </row>
    <row r="50" spans="1:42" outlineLevel="2">
      <c r="A50" s="11" t="s">
        <v>67</v>
      </c>
      <c r="B50" s="5" t="s">
        <v>28</v>
      </c>
      <c r="C50" s="5" t="s">
        <v>29</v>
      </c>
      <c r="D50" s="5" t="s">
        <v>3</v>
      </c>
      <c r="E50" s="5" t="s">
        <v>4</v>
      </c>
      <c r="F50" s="5" t="s">
        <v>4</v>
      </c>
      <c r="G50" s="5"/>
      <c r="H50" s="5"/>
      <c r="I50" s="5"/>
      <c r="J50" s="5"/>
      <c r="K50" s="5"/>
      <c r="L50" s="5"/>
      <c r="M50" s="6">
        <v>0</v>
      </c>
      <c r="N50" s="10">
        <v>100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3.5</v>
      </c>
      <c r="AG50" s="6">
        <v>0</v>
      </c>
      <c r="AH50" s="6">
        <v>0</v>
      </c>
      <c r="AI50" s="6">
        <v>3.5</v>
      </c>
      <c r="AJ50" s="6">
        <v>-3.5</v>
      </c>
      <c r="AK50" s="6">
        <v>0</v>
      </c>
      <c r="AL50" s="7">
        <v>3.5000000000000003E-2</v>
      </c>
      <c r="AM50" s="6">
        <v>0</v>
      </c>
      <c r="AN50" s="7">
        <v>0</v>
      </c>
      <c r="AO50" s="9">
        <v>0</v>
      </c>
      <c r="AP50" s="12">
        <f t="shared" si="0"/>
        <v>3.5000000000000004</v>
      </c>
    </row>
    <row r="51" spans="1:42" outlineLevel="1">
      <c r="A51" s="11" t="s">
        <v>68</v>
      </c>
      <c r="B51" s="5" t="s">
        <v>28</v>
      </c>
      <c r="C51" s="5" t="s">
        <v>30</v>
      </c>
      <c r="D51" s="5" t="s">
        <v>3</v>
      </c>
      <c r="E51" s="5" t="s">
        <v>4</v>
      </c>
      <c r="F51" s="5" t="s">
        <v>4</v>
      </c>
      <c r="G51" s="5"/>
      <c r="H51" s="5"/>
      <c r="I51" s="5"/>
      <c r="J51" s="5"/>
      <c r="K51" s="5"/>
      <c r="L51" s="5"/>
      <c r="M51" s="6">
        <v>0</v>
      </c>
      <c r="N51" s="10">
        <v>205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80.7</v>
      </c>
      <c r="AG51" s="6">
        <v>0</v>
      </c>
      <c r="AH51" s="6">
        <v>0</v>
      </c>
      <c r="AI51" s="6">
        <v>80.665000000000006</v>
      </c>
      <c r="AJ51" s="6">
        <v>-80.665000000000006</v>
      </c>
      <c r="AK51" s="6">
        <v>0</v>
      </c>
      <c r="AL51" s="7">
        <v>0.3934878048780488</v>
      </c>
      <c r="AM51" s="6">
        <v>0</v>
      </c>
      <c r="AN51" s="7">
        <v>0</v>
      </c>
      <c r="AO51" s="9">
        <v>0</v>
      </c>
      <c r="AP51" s="12">
        <f t="shared" si="0"/>
        <v>39.365853658536587</v>
      </c>
    </row>
    <row r="52" spans="1:42" outlineLevel="2">
      <c r="A52" s="11" t="s">
        <v>69</v>
      </c>
      <c r="B52" s="5" t="s">
        <v>28</v>
      </c>
      <c r="C52" s="5" t="s">
        <v>31</v>
      </c>
      <c r="D52" s="5" t="s">
        <v>3</v>
      </c>
      <c r="E52" s="5" t="s">
        <v>4</v>
      </c>
      <c r="F52" s="5" t="s">
        <v>4</v>
      </c>
      <c r="G52" s="5"/>
      <c r="H52" s="5"/>
      <c r="I52" s="5"/>
      <c r="J52" s="5"/>
      <c r="K52" s="5"/>
      <c r="L52" s="5"/>
      <c r="M52" s="6">
        <v>0</v>
      </c>
      <c r="N52" s="10">
        <v>205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80.7</v>
      </c>
      <c r="AG52" s="6">
        <v>0</v>
      </c>
      <c r="AH52" s="6">
        <v>0</v>
      </c>
      <c r="AI52" s="6">
        <v>80.665000000000006</v>
      </c>
      <c r="AJ52" s="6">
        <v>-80.665000000000006</v>
      </c>
      <c r="AK52" s="6">
        <v>0</v>
      </c>
      <c r="AL52" s="7">
        <v>0.3934878048780488</v>
      </c>
      <c r="AM52" s="6">
        <v>0</v>
      </c>
      <c r="AN52" s="7">
        <v>0</v>
      </c>
      <c r="AO52" s="9">
        <v>0</v>
      </c>
      <c r="AP52" s="12">
        <f t="shared" si="0"/>
        <v>39.365853658536587</v>
      </c>
    </row>
    <row r="53" spans="1:42" ht="29.25" customHeight="1">
      <c r="A53" s="13" t="s">
        <v>94</v>
      </c>
      <c r="B53" s="14" t="s">
        <v>32</v>
      </c>
      <c r="C53" s="14" t="s">
        <v>2</v>
      </c>
      <c r="D53" s="14" t="s">
        <v>3</v>
      </c>
      <c r="E53" s="14" t="s">
        <v>4</v>
      </c>
      <c r="F53" s="14" t="s">
        <v>4</v>
      </c>
      <c r="G53" s="14"/>
      <c r="H53" s="14"/>
      <c r="I53" s="14"/>
      <c r="J53" s="14"/>
      <c r="K53" s="14"/>
      <c r="L53" s="14"/>
      <c r="M53" s="15">
        <v>0</v>
      </c>
      <c r="N53" s="16">
        <f>N54+N61+N64+N69+N73+N75+N77+N79</f>
        <v>159841.4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f>AF54+AF61+AF64+AF69+AF73+AF75+AF77+AF79</f>
        <v>18838.2</v>
      </c>
      <c r="AG53" s="15">
        <v>0</v>
      </c>
      <c r="AH53" s="15">
        <v>0</v>
      </c>
      <c r="AI53" s="15">
        <v>18838.0962</v>
      </c>
      <c r="AJ53" s="15">
        <v>-18838.0962</v>
      </c>
      <c r="AK53" s="15">
        <v>0</v>
      </c>
      <c r="AL53" s="17">
        <v>0.11785491240984181</v>
      </c>
      <c r="AM53" s="15">
        <v>0</v>
      </c>
      <c r="AN53" s="17">
        <v>0</v>
      </c>
      <c r="AO53" s="18">
        <v>0</v>
      </c>
      <c r="AP53" s="19">
        <f t="shared" si="0"/>
        <v>11.785557433806261</v>
      </c>
    </row>
    <row r="54" spans="1:42" outlineLevel="1">
      <c r="A54" s="11" t="s">
        <v>52</v>
      </c>
      <c r="B54" s="5" t="s">
        <v>32</v>
      </c>
      <c r="C54" s="5" t="s">
        <v>5</v>
      </c>
      <c r="D54" s="5" t="s">
        <v>3</v>
      </c>
      <c r="E54" s="5" t="s">
        <v>4</v>
      </c>
      <c r="F54" s="5" t="s">
        <v>4</v>
      </c>
      <c r="G54" s="5"/>
      <c r="H54" s="5"/>
      <c r="I54" s="5"/>
      <c r="J54" s="5"/>
      <c r="K54" s="5"/>
      <c r="L54" s="5"/>
      <c r="M54" s="6">
        <v>0</v>
      </c>
      <c r="N54" s="10">
        <f>N55+N56+N57+N58+N59+N60</f>
        <v>33241.299999999996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f>AF55+AF56+AF57+AF58+AF59+AF60</f>
        <v>8315.4</v>
      </c>
      <c r="AG54" s="6">
        <v>0</v>
      </c>
      <c r="AH54" s="6">
        <v>0</v>
      </c>
      <c r="AI54" s="6">
        <v>8315.3881000000001</v>
      </c>
      <c r="AJ54" s="6">
        <v>-8315.3881000000001</v>
      </c>
      <c r="AK54" s="6">
        <v>0</v>
      </c>
      <c r="AL54" s="7">
        <v>0.25015233611372023</v>
      </c>
      <c r="AM54" s="6">
        <v>0</v>
      </c>
      <c r="AN54" s="7">
        <v>0</v>
      </c>
      <c r="AO54" s="9">
        <v>0</v>
      </c>
      <c r="AP54" s="12">
        <f t="shared" si="0"/>
        <v>25.015267152608356</v>
      </c>
    </row>
    <row r="55" spans="1:42" ht="26.25" customHeight="1" outlineLevel="2">
      <c r="A55" s="11" t="s">
        <v>53</v>
      </c>
      <c r="B55" s="5" t="s">
        <v>32</v>
      </c>
      <c r="C55" s="5" t="s">
        <v>33</v>
      </c>
      <c r="D55" s="5" t="s">
        <v>3</v>
      </c>
      <c r="E55" s="5" t="s">
        <v>4</v>
      </c>
      <c r="F55" s="5" t="s">
        <v>4</v>
      </c>
      <c r="G55" s="5"/>
      <c r="H55" s="5"/>
      <c r="I55" s="5"/>
      <c r="J55" s="5"/>
      <c r="K55" s="5"/>
      <c r="L55" s="5"/>
      <c r="M55" s="6">
        <v>0</v>
      </c>
      <c r="N55" s="10">
        <v>1196.7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371.5</v>
      </c>
      <c r="AG55" s="6">
        <v>0</v>
      </c>
      <c r="AH55" s="6">
        <v>0</v>
      </c>
      <c r="AI55" s="6">
        <v>371.45209999999997</v>
      </c>
      <c r="AJ55" s="6">
        <v>-371.45209999999997</v>
      </c>
      <c r="AK55" s="6">
        <v>0</v>
      </c>
      <c r="AL55" s="7">
        <v>0.31039700843987633</v>
      </c>
      <c r="AM55" s="6">
        <v>0</v>
      </c>
      <c r="AN55" s="7">
        <v>0</v>
      </c>
      <c r="AO55" s="9">
        <v>0</v>
      </c>
      <c r="AP55" s="12">
        <f t="shared" si="0"/>
        <v>31.043703518007852</v>
      </c>
    </row>
    <row r="56" spans="1:42" ht="41.25" customHeight="1" outlineLevel="2">
      <c r="A56" s="11" t="s">
        <v>54</v>
      </c>
      <c r="B56" s="5" t="s">
        <v>32</v>
      </c>
      <c r="C56" s="5" t="s">
        <v>6</v>
      </c>
      <c r="D56" s="5" t="s">
        <v>3</v>
      </c>
      <c r="E56" s="5" t="s">
        <v>4</v>
      </c>
      <c r="F56" s="5" t="s">
        <v>4</v>
      </c>
      <c r="G56" s="5"/>
      <c r="H56" s="5"/>
      <c r="I56" s="5"/>
      <c r="J56" s="5"/>
      <c r="K56" s="5"/>
      <c r="L56" s="5"/>
      <c r="M56" s="6">
        <v>0</v>
      </c>
      <c r="N56" s="10">
        <v>16378.8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4305.8999999999996</v>
      </c>
      <c r="AG56" s="6">
        <v>0</v>
      </c>
      <c r="AH56" s="6">
        <v>0</v>
      </c>
      <c r="AI56" s="6">
        <v>4305.8995000000004</v>
      </c>
      <c r="AJ56" s="6">
        <v>-4305.8995000000004</v>
      </c>
      <c r="AK56" s="6">
        <v>0</v>
      </c>
      <c r="AL56" s="7">
        <v>0.26289468703445917</v>
      </c>
      <c r="AM56" s="6">
        <v>0</v>
      </c>
      <c r="AN56" s="7">
        <v>0</v>
      </c>
      <c r="AO56" s="9">
        <v>0</v>
      </c>
      <c r="AP56" s="12">
        <f t="shared" si="0"/>
        <v>26.28947175617261</v>
      </c>
    </row>
    <row r="57" spans="1:42" outlineLevel="2">
      <c r="A57" s="11" t="s">
        <v>56</v>
      </c>
      <c r="B57" s="5" t="s">
        <v>32</v>
      </c>
      <c r="C57" s="5" t="s">
        <v>34</v>
      </c>
      <c r="D57" s="5" t="s">
        <v>3</v>
      </c>
      <c r="E57" s="5" t="s">
        <v>4</v>
      </c>
      <c r="F57" s="5" t="s">
        <v>4</v>
      </c>
      <c r="G57" s="5"/>
      <c r="H57" s="5"/>
      <c r="I57" s="5"/>
      <c r="J57" s="5"/>
      <c r="K57" s="5"/>
      <c r="L57" s="5"/>
      <c r="M57" s="6">
        <v>0</v>
      </c>
      <c r="N57" s="10">
        <v>3.6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7">
        <v>0</v>
      </c>
      <c r="AM57" s="6">
        <v>0</v>
      </c>
      <c r="AN57" s="7">
        <v>0</v>
      </c>
      <c r="AO57" s="9">
        <v>0</v>
      </c>
      <c r="AP57" s="12">
        <f t="shared" si="0"/>
        <v>0</v>
      </c>
    </row>
    <row r="58" spans="1:42" ht="27.75" customHeight="1" outlineLevel="2">
      <c r="A58" s="11" t="s">
        <v>55</v>
      </c>
      <c r="B58" s="5" t="s">
        <v>32</v>
      </c>
      <c r="C58" s="5" t="s">
        <v>35</v>
      </c>
      <c r="D58" s="5" t="s">
        <v>3</v>
      </c>
      <c r="E58" s="5" t="s">
        <v>4</v>
      </c>
      <c r="F58" s="5" t="s">
        <v>4</v>
      </c>
      <c r="G58" s="5"/>
      <c r="H58" s="5"/>
      <c r="I58" s="5"/>
      <c r="J58" s="5"/>
      <c r="K58" s="5"/>
      <c r="L58" s="5"/>
      <c r="M58" s="6">
        <v>0</v>
      </c>
      <c r="N58" s="10">
        <v>1449.5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379.2</v>
      </c>
      <c r="AG58" s="6">
        <v>0</v>
      </c>
      <c r="AH58" s="6">
        <v>0</v>
      </c>
      <c r="AI58" s="6">
        <v>379.27629999999999</v>
      </c>
      <c r="AJ58" s="6">
        <v>-379.27629999999999</v>
      </c>
      <c r="AK58" s="6">
        <v>0</v>
      </c>
      <c r="AL58" s="7">
        <v>0.26166008968609866</v>
      </c>
      <c r="AM58" s="6">
        <v>0</v>
      </c>
      <c r="AN58" s="7">
        <v>0</v>
      </c>
      <c r="AO58" s="9">
        <v>0</v>
      </c>
      <c r="AP58" s="12">
        <f t="shared" si="0"/>
        <v>26.160745084511898</v>
      </c>
    </row>
    <row r="59" spans="1:42" outlineLevel="2">
      <c r="A59" s="11" t="s">
        <v>57</v>
      </c>
      <c r="B59" s="5" t="s">
        <v>32</v>
      </c>
      <c r="C59" s="5" t="s">
        <v>36</v>
      </c>
      <c r="D59" s="5" t="s">
        <v>3</v>
      </c>
      <c r="E59" s="5" t="s">
        <v>4</v>
      </c>
      <c r="F59" s="5" t="s">
        <v>4</v>
      </c>
      <c r="G59" s="5"/>
      <c r="H59" s="5"/>
      <c r="I59" s="5"/>
      <c r="J59" s="5"/>
      <c r="K59" s="5"/>
      <c r="L59" s="5"/>
      <c r="M59" s="6">
        <v>0</v>
      </c>
      <c r="N59" s="10">
        <v>181.8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7">
        <v>0</v>
      </c>
      <c r="AM59" s="6">
        <v>0</v>
      </c>
      <c r="AN59" s="7">
        <v>0</v>
      </c>
      <c r="AO59" s="9">
        <v>0</v>
      </c>
      <c r="AP59" s="12">
        <f t="shared" si="0"/>
        <v>0</v>
      </c>
    </row>
    <row r="60" spans="1:42" outlineLevel="2">
      <c r="A60" s="11" t="s">
        <v>58</v>
      </c>
      <c r="B60" s="5" t="s">
        <v>32</v>
      </c>
      <c r="C60" s="5" t="s">
        <v>7</v>
      </c>
      <c r="D60" s="5" t="s">
        <v>3</v>
      </c>
      <c r="E60" s="5" t="s">
        <v>4</v>
      </c>
      <c r="F60" s="5" t="s">
        <v>4</v>
      </c>
      <c r="G60" s="5"/>
      <c r="H60" s="5"/>
      <c r="I60" s="5"/>
      <c r="J60" s="5"/>
      <c r="K60" s="5"/>
      <c r="L60" s="5"/>
      <c r="M60" s="6">
        <v>0</v>
      </c>
      <c r="N60" s="10">
        <v>14030.9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3258.8</v>
      </c>
      <c r="AG60" s="6">
        <v>0</v>
      </c>
      <c r="AH60" s="6">
        <v>0</v>
      </c>
      <c r="AI60" s="6">
        <v>3258.7602000000002</v>
      </c>
      <c r="AJ60" s="6">
        <v>-3258.7602000000002</v>
      </c>
      <c r="AK60" s="6">
        <v>0</v>
      </c>
      <c r="AL60" s="7">
        <v>0.23225596362314604</v>
      </c>
      <c r="AM60" s="6">
        <v>0</v>
      </c>
      <c r="AN60" s="7">
        <v>0</v>
      </c>
      <c r="AO60" s="9">
        <v>0</v>
      </c>
      <c r="AP60" s="12">
        <f t="shared" si="0"/>
        <v>23.22588002195155</v>
      </c>
    </row>
    <row r="61" spans="1:42" ht="25.5" outlineLevel="1">
      <c r="A61" s="11" t="s">
        <v>59</v>
      </c>
      <c r="B61" s="5" t="s">
        <v>32</v>
      </c>
      <c r="C61" s="5" t="s">
        <v>37</v>
      </c>
      <c r="D61" s="5" t="s">
        <v>3</v>
      </c>
      <c r="E61" s="5" t="s">
        <v>4</v>
      </c>
      <c r="F61" s="5" t="s">
        <v>4</v>
      </c>
      <c r="G61" s="5"/>
      <c r="H61" s="5"/>
      <c r="I61" s="5"/>
      <c r="J61" s="5"/>
      <c r="K61" s="5"/>
      <c r="L61" s="5"/>
      <c r="M61" s="6">
        <v>0</v>
      </c>
      <c r="N61" s="10">
        <v>1272.0999999999999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f>AF62+AF63</f>
        <v>307</v>
      </c>
      <c r="AG61" s="6">
        <v>0</v>
      </c>
      <c r="AH61" s="6">
        <v>0</v>
      </c>
      <c r="AI61" s="6">
        <v>306.93349999999998</v>
      </c>
      <c r="AJ61" s="6">
        <v>-306.93349999999998</v>
      </c>
      <c r="AK61" s="6">
        <v>0</v>
      </c>
      <c r="AL61" s="7">
        <v>0.24128095275528652</v>
      </c>
      <c r="AM61" s="6">
        <v>0</v>
      </c>
      <c r="AN61" s="7">
        <v>0</v>
      </c>
      <c r="AO61" s="9">
        <v>0</v>
      </c>
      <c r="AP61" s="12">
        <f t="shared" si="0"/>
        <v>24.133322851977049</v>
      </c>
    </row>
    <row r="62" spans="1:42" ht="28.5" customHeight="1" outlineLevel="2">
      <c r="A62" s="11" t="s">
        <v>60</v>
      </c>
      <c r="B62" s="5" t="s">
        <v>32</v>
      </c>
      <c r="C62" s="5" t="s">
        <v>38</v>
      </c>
      <c r="D62" s="5" t="s">
        <v>3</v>
      </c>
      <c r="E62" s="5" t="s">
        <v>4</v>
      </c>
      <c r="F62" s="5" t="s">
        <v>4</v>
      </c>
      <c r="G62" s="5"/>
      <c r="H62" s="5"/>
      <c r="I62" s="5"/>
      <c r="J62" s="5"/>
      <c r="K62" s="5"/>
      <c r="L62" s="5"/>
      <c r="M62" s="6">
        <v>0</v>
      </c>
      <c r="N62" s="10">
        <v>1229.0999999999999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305.2</v>
      </c>
      <c r="AG62" s="6">
        <v>0</v>
      </c>
      <c r="AH62" s="6">
        <v>0</v>
      </c>
      <c r="AI62" s="6">
        <v>305.17320000000001</v>
      </c>
      <c r="AJ62" s="6">
        <v>-305.17320000000001</v>
      </c>
      <c r="AK62" s="6">
        <v>0</v>
      </c>
      <c r="AL62" s="7">
        <v>0.24828996826946545</v>
      </c>
      <c r="AM62" s="6">
        <v>0</v>
      </c>
      <c r="AN62" s="7">
        <v>0</v>
      </c>
      <c r="AO62" s="9">
        <v>0</v>
      </c>
      <c r="AP62" s="12">
        <f t="shared" si="0"/>
        <v>24.831177284191686</v>
      </c>
    </row>
    <row r="63" spans="1:42" ht="25.5" outlineLevel="2">
      <c r="A63" s="11" t="s">
        <v>61</v>
      </c>
      <c r="B63" s="5" t="s">
        <v>32</v>
      </c>
      <c r="C63" s="5" t="s">
        <v>39</v>
      </c>
      <c r="D63" s="5" t="s">
        <v>3</v>
      </c>
      <c r="E63" s="5" t="s">
        <v>4</v>
      </c>
      <c r="F63" s="5" t="s">
        <v>4</v>
      </c>
      <c r="G63" s="5"/>
      <c r="H63" s="5"/>
      <c r="I63" s="5"/>
      <c r="J63" s="5"/>
      <c r="K63" s="5"/>
      <c r="L63" s="5"/>
      <c r="M63" s="6">
        <v>0</v>
      </c>
      <c r="N63" s="10">
        <v>43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1.8</v>
      </c>
      <c r="AG63" s="6">
        <v>0</v>
      </c>
      <c r="AH63" s="6">
        <v>0</v>
      </c>
      <c r="AI63" s="6">
        <v>1.7603</v>
      </c>
      <c r="AJ63" s="6">
        <v>-1.7603</v>
      </c>
      <c r="AK63" s="6">
        <v>0</v>
      </c>
      <c r="AL63" s="7">
        <v>4.0937209302325583E-2</v>
      </c>
      <c r="AM63" s="6">
        <v>0</v>
      </c>
      <c r="AN63" s="7">
        <v>0</v>
      </c>
      <c r="AO63" s="9">
        <v>0</v>
      </c>
      <c r="AP63" s="12">
        <f t="shared" si="0"/>
        <v>4.1860465116279073</v>
      </c>
    </row>
    <row r="64" spans="1:42" outlineLevel="1" collapsed="1">
      <c r="A64" s="11" t="s">
        <v>62</v>
      </c>
      <c r="B64" s="5" t="s">
        <v>32</v>
      </c>
      <c r="C64" s="5" t="s">
        <v>20</v>
      </c>
      <c r="D64" s="5" t="s">
        <v>3</v>
      </c>
      <c r="E64" s="5" t="s">
        <v>4</v>
      </c>
      <c r="F64" s="5" t="s">
        <v>4</v>
      </c>
      <c r="G64" s="5"/>
      <c r="H64" s="5"/>
      <c r="I64" s="5"/>
      <c r="J64" s="5"/>
      <c r="K64" s="5"/>
      <c r="L64" s="5"/>
      <c r="M64" s="6">
        <v>0</v>
      </c>
      <c r="N64" s="10">
        <v>65876.100000000006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f>AF65+AF66+AF67+AF68</f>
        <v>3258.2</v>
      </c>
      <c r="AG64" s="6">
        <v>0</v>
      </c>
      <c r="AH64" s="6">
        <v>0</v>
      </c>
      <c r="AI64" s="6">
        <v>3258.17</v>
      </c>
      <c r="AJ64" s="6">
        <v>-3258.17</v>
      </c>
      <c r="AK64" s="6">
        <v>0</v>
      </c>
      <c r="AL64" s="7">
        <v>4.9459015969646927E-2</v>
      </c>
      <c r="AM64" s="6">
        <v>0</v>
      </c>
      <c r="AN64" s="7">
        <v>0</v>
      </c>
      <c r="AO64" s="9">
        <v>0</v>
      </c>
      <c r="AP64" s="12">
        <f t="shared" si="0"/>
        <v>4.9459515666531555</v>
      </c>
    </row>
    <row r="65" spans="1:42" outlineLevel="2">
      <c r="A65" s="11" t="s">
        <v>64</v>
      </c>
      <c r="B65" s="5" t="s">
        <v>32</v>
      </c>
      <c r="C65" s="5" t="s">
        <v>40</v>
      </c>
      <c r="D65" s="5" t="s">
        <v>3</v>
      </c>
      <c r="E65" s="5" t="s">
        <v>4</v>
      </c>
      <c r="F65" s="5" t="s">
        <v>4</v>
      </c>
      <c r="G65" s="5"/>
      <c r="H65" s="5"/>
      <c r="I65" s="5"/>
      <c r="J65" s="5"/>
      <c r="K65" s="5"/>
      <c r="L65" s="5"/>
      <c r="M65" s="6">
        <v>0</v>
      </c>
      <c r="N65" s="10">
        <v>288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7">
        <v>0</v>
      </c>
      <c r="AM65" s="6">
        <v>0</v>
      </c>
      <c r="AN65" s="7">
        <v>0</v>
      </c>
      <c r="AO65" s="9">
        <v>0</v>
      </c>
      <c r="AP65" s="12">
        <f t="shared" si="0"/>
        <v>0</v>
      </c>
    </row>
    <row r="66" spans="1:42" outlineLevel="2">
      <c r="A66" s="11" t="s">
        <v>65</v>
      </c>
      <c r="B66" s="5" t="s">
        <v>32</v>
      </c>
      <c r="C66" s="5" t="s">
        <v>41</v>
      </c>
      <c r="D66" s="5" t="s">
        <v>3</v>
      </c>
      <c r="E66" s="5" t="s">
        <v>4</v>
      </c>
      <c r="F66" s="5" t="s">
        <v>4</v>
      </c>
      <c r="G66" s="5"/>
      <c r="H66" s="5"/>
      <c r="I66" s="5"/>
      <c r="J66" s="5"/>
      <c r="K66" s="5"/>
      <c r="L66" s="5"/>
      <c r="M66" s="6">
        <v>0</v>
      </c>
      <c r="N66" s="10">
        <v>400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200</v>
      </c>
      <c r="AG66" s="6">
        <v>0</v>
      </c>
      <c r="AH66" s="6">
        <v>0</v>
      </c>
      <c r="AI66" s="6">
        <v>200</v>
      </c>
      <c r="AJ66" s="6">
        <v>-200</v>
      </c>
      <c r="AK66" s="6">
        <v>0</v>
      </c>
      <c r="AL66" s="7">
        <v>0.5</v>
      </c>
      <c r="AM66" s="6">
        <v>0</v>
      </c>
      <c r="AN66" s="7">
        <v>0</v>
      </c>
      <c r="AO66" s="9">
        <v>0</v>
      </c>
      <c r="AP66" s="12">
        <f t="shared" si="0"/>
        <v>50</v>
      </c>
    </row>
    <row r="67" spans="1:42" outlineLevel="2">
      <c r="A67" s="11" t="s">
        <v>66</v>
      </c>
      <c r="B67" s="5" t="s">
        <v>32</v>
      </c>
      <c r="C67" s="5" t="s">
        <v>42</v>
      </c>
      <c r="D67" s="5" t="s">
        <v>3</v>
      </c>
      <c r="E67" s="5" t="s">
        <v>4</v>
      </c>
      <c r="F67" s="5" t="s">
        <v>4</v>
      </c>
      <c r="G67" s="5"/>
      <c r="H67" s="5"/>
      <c r="I67" s="5"/>
      <c r="J67" s="5"/>
      <c r="K67" s="5"/>
      <c r="L67" s="5"/>
      <c r="M67" s="6">
        <v>0</v>
      </c>
      <c r="N67" s="10">
        <v>63348.1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3058.2</v>
      </c>
      <c r="AG67" s="6">
        <v>0</v>
      </c>
      <c r="AH67" s="6">
        <v>0</v>
      </c>
      <c r="AI67" s="6">
        <v>3058.17</v>
      </c>
      <c r="AJ67" s="6">
        <v>-3058.17</v>
      </c>
      <c r="AK67" s="6">
        <v>0</v>
      </c>
      <c r="AL67" s="7">
        <v>4.82755939284676E-2</v>
      </c>
      <c r="AM67" s="6">
        <v>0</v>
      </c>
      <c r="AN67" s="7">
        <v>0</v>
      </c>
      <c r="AO67" s="9">
        <v>0</v>
      </c>
      <c r="AP67" s="12">
        <f t="shared" si="0"/>
        <v>4.8276112464304379</v>
      </c>
    </row>
    <row r="68" spans="1:42" outlineLevel="2">
      <c r="A68" s="11" t="s">
        <v>67</v>
      </c>
      <c r="B68" s="5" t="s">
        <v>32</v>
      </c>
      <c r="C68" s="5" t="s">
        <v>29</v>
      </c>
      <c r="D68" s="5" t="s">
        <v>3</v>
      </c>
      <c r="E68" s="5" t="s">
        <v>4</v>
      </c>
      <c r="F68" s="5" t="s">
        <v>4</v>
      </c>
      <c r="G68" s="5"/>
      <c r="H68" s="5"/>
      <c r="I68" s="5"/>
      <c r="J68" s="5"/>
      <c r="K68" s="5"/>
      <c r="L68" s="5"/>
      <c r="M68" s="6">
        <v>0</v>
      </c>
      <c r="N68" s="10">
        <v>1840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7">
        <v>0</v>
      </c>
      <c r="AM68" s="6">
        <v>0</v>
      </c>
      <c r="AN68" s="7">
        <v>0</v>
      </c>
      <c r="AO68" s="9">
        <v>0</v>
      </c>
      <c r="AP68" s="12">
        <f t="shared" si="0"/>
        <v>0</v>
      </c>
    </row>
    <row r="69" spans="1:42" outlineLevel="1">
      <c r="A69" s="11" t="s">
        <v>68</v>
      </c>
      <c r="B69" s="5" t="s">
        <v>32</v>
      </c>
      <c r="C69" s="5" t="s">
        <v>30</v>
      </c>
      <c r="D69" s="5" t="s">
        <v>3</v>
      </c>
      <c r="E69" s="5" t="s">
        <v>4</v>
      </c>
      <c r="F69" s="5" t="s">
        <v>4</v>
      </c>
      <c r="G69" s="5"/>
      <c r="H69" s="5"/>
      <c r="I69" s="5"/>
      <c r="J69" s="5"/>
      <c r="K69" s="5"/>
      <c r="L69" s="5"/>
      <c r="M69" s="6">
        <v>0</v>
      </c>
      <c r="N69" s="10">
        <v>38926.5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f>AF70+AF71+AF72</f>
        <v>5119.4000000000005</v>
      </c>
      <c r="AG69" s="6">
        <v>0</v>
      </c>
      <c r="AH69" s="6">
        <v>0</v>
      </c>
      <c r="AI69" s="6">
        <v>5119.3184000000001</v>
      </c>
      <c r="AJ69" s="6">
        <v>-5119.3184000000001</v>
      </c>
      <c r="AK69" s="6">
        <v>0</v>
      </c>
      <c r="AL69" s="7">
        <v>0.13151242469782795</v>
      </c>
      <c r="AM69" s="6">
        <v>0</v>
      </c>
      <c r="AN69" s="7">
        <v>0</v>
      </c>
      <c r="AO69" s="9">
        <v>0</v>
      </c>
      <c r="AP69" s="12">
        <f t="shared" si="0"/>
        <v>13.151452095616097</v>
      </c>
    </row>
    <row r="70" spans="1:42" outlineLevel="2">
      <c r="A70" s="11" t="s">
        <v>69</v>
      </c>
      <c r="B70" s="5" t="s">
        <v>32</v>
      </c>
      <c r="C70" s="5" t="s">
        <v>31</v>
      </c>
      <c r="D70" s="5" t="s">
        <v>3</v>
      </c>
      <c r="E70" s="5" t="s">
        <v>4</v>
      </c>
      <c r="F70" s="5" t="s">
        <v>4</v>
      </c>
      <c r="G70" s="5"/>
      <c r="H70" s="5"/>
      <c r="I70" s="5"/>
      <c r="J70" s="5"/>
      <c r="K70" s="5"/>
      <c r="L70" s="5"/>
      <c r="M70" s="6">
        <v>0</v>
      </c>
      <c r="N70" s="10">
        <v>10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7">
        <v>0</v>
      </c>
      <c r="AM70" s="6">
        <v>0</v>
      </c>
      <c r="AN70" s="7">
        <v>0</v>
      </c>
      <c r="AO70" s="9">
        <v>0</v>
      </c>
      <c r="AP70" s="12">
        <f t="shared" si="0"/>
        <v>0</v>
      </c>
    </row>
    <row r="71" spans="1:42" outlineLevel="2">
      <c r="A71" s="11" t="s">
        <v>70</v>
      </c>
      <c r="B71" s="5" t="s">
        <v>32</v>
      </c>
      <c r="C71" s="5" t="s">
        <v>43</v>
      </c>
      <c r="D71" s="5" t="s">
        <v>3</v>
      </c>
      <c r="E71" s="5" t="s">
        <v>4</v>
      </c>
      <c r="F71" s="5" t="s">
        <v>4</v>
      </c>
      <c r="G71" s="5"/>
      <c r="H71" s="5"/>
      <c r="I71" s="5"/>
      <c r="J71" s="5"/>
      <c r="K71" s="5"/>
      <c r="L71" s="5"/>
      <c r="M71" s="6">
        <v>0</v>
      </c>
      <c r="N71" s="10">
        <v>5820.7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55.8</v>
      </c>
      <c r="AG71" s="6">
        <v>0</v>
      </c>
      <c r="AH71" s="6">
        <v>0</v>
      </c>
      <c r="AI71" s="6">
        <v>55.7562</v>
      </c>
      <c r="AJ71" s="6">
        <v>-55.7562</v>
      </c>
      <c r="AK71" s="6">
        <v>0</v>
      </c>
      <c r="AL71" s="7">
        <v>9.5789509852766842E-3</v>
      </c>
      <c r="AM71" s="6">
        <v>0</v>
      </c>
      <c r="AN71" s="7">
        <v>0</v>
      </c>
      <c r="AO71" s="9">
        <v>0</v>
      </c>
      <c r="AP71" s="12">
        <f t="shared" si="0"/>
        <v>0.95864758534196914</v>
      </c>
    </row>
    <row r="72" spans="1:42" outlineLevel="2">
      <c r="A72" s="11" t="s">
        <v>71</v>
      </c>
      <c r="B72" s="5" t="s">
        <v>32</v>
      </c>
      <c r="C72" s="5" t="s">
        <v>44</v>
      </c>
      <c r="D72" s="5" t="s">
        <v>3</v>
      </c>
      <c r="E72" s="5" t="s">
        <v>4</v>
      </c>
      <c r="F72" s="5" t="s">
        <v>4</v>
      </c>
      <c r="G72" s="5"/>
      <c r="H72" s="5"/>
      <c r="I72" s="5"/>
      <c r="J72" s="5"/>
      <c r="K72" s="5"/>
      <c r="L72" s="5"/>
      <c r="M72" s="6">
        <v>0</v>
      </c>
      <c r="N72" s="10">
        <v>33095.800000000003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5063.6000000000004</v>
      </c>
      <c r="AG72" s="6">
        <v>0</v>
      </c>
      <c r="AH72" s="6">
        <v>0</v>
      </c>
      <c r="AI72" s="6">
        <v>5063.5622000000003</v>
      </c>
      <c r="AJ72" s="6">
        <v>-5063.5622000000003</v>
      </c>
      <c r="AK72" s="6">
        <v>0</v>
      </c>
      <c r="AL72" s="7">
        <v>0.15299712350207578</v>
      </c>
      <c r="AM72" s="6">
        <v>0</v>
      </c>
      <c r="AN72" s="7">
        <v>0</v>
      </c>
      <c r="AO72" s="9">
        <v>0</v>
      </c>
      <c r="AP72" s="12">
        <f t="shared" si="0"/>
        <v>15.299826564095746</v>
      </c>
    </row>
    <row r="73" spans="1:42" outlineLevel="1">
      <c r="A73" s="11" t="s">
        <v>72</v>
      </c>
      <c r="B73" s="5" t="s">
        <v>32</v>
      </c>
      <c r="C73" s="5" t="s">
        <v>45</v>
      </c>
      <c r="D73" s="5" t="s">
        <v>3</v>
      </c>
      <c r="E73" s="5" t="s">
        <v>4</v>
      </c>
      <c r="F73" s="5" t="s">
        <v>4</v>
      </c>
      <c r="G73" s="5"/>
      <c r="H73" s="5"/>
      <c r="I73" s="5"/>
      <c r="J73" s="5"/>
      <c r="K73" s="5"/>
      <c r="L73" s="5"/>
      <c r="M73" s="6">
        <v>0</v>
      </c>
      <c r="N73" s="10">
        <v>20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7">
        <v>0</v>
      </c>
      <c r="AM73" s="6">
        <v>0</v>
      </c>
      <c r="AN73" s="7">
        <v>0</v>
      </c>
      <c r="AO73" s="9">
        <v>0</v>
      </c>
      <c r="AP73" s="12">
        <f t="shared" si="0"/>
        <v>0</v>
      </c>
    </row>
    <row r="74" spans="1:42" ht="25.5" outlineLevel="2">
      <c r="A74" s="11" t="s">
        <v>73</v>
      </c>
      <c r="B74" s="5" t="s">
        <v>32</v>
      </c>
      <c r="C74" s="5" t="s">
        <v>46</v>
      </c>
      <c r="D74" s="5" t="s">
        <v>3</v>
      </c>
      <c r="E74" s="5" t="s">
        <v>4</v>
      </c>
      <c r="F74" s="5" t="s">
        <v>4</v>
      </c>
      <c r="G74" s="5"/>
      <c r="H74" s="5"/>
      <c r="I74" s="5"/>
      <c r="J74" s="5"/>
      <c r="K74" s="5"/>
      <c r="L74" s="5"/>
      <c r="M74" s="6">
        <v>0</v>
      </c>
      <c r="N74" s="10">
        <v>20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7">
        <v>0</v>
      </c>
      <c r="AM74" s="6">
        <v>0</v>
      </c>
      <c r="AN74" s="7">
        <v>0</v>
      </c>
      <c r="AO74" s="9">
        <v>0</v>
      </c>
      <c r="AP74" s="12">
        <f t="shared" si="0"/>
        <v>0</v>
      </c>
    </row>
    <row r="75" spans="1:42" outlineLevel="1" collapsed="1">
      <c r="A75" s="11" t="s">
        <v>74</v>
      </c>
      <c r="B75" s="5" t="s">
        <v>32</v>
      </c>
      <c r="C75" s="5" t="s">
        <v>8</v>
      </c>
      <c r="D75" s="5" t="s">
        <v>3</v>
      </c>
      <c r="E75" s="5" t="s">
        <v>4</v>
      </c>
      <c r="F75" s="5" t="s">
        <v>4</v>
      </c>
      <c r="G75" s="5"/>
      <c r="H75" s="5"/>
      <c r="I75" s="5"/>
      <c r="J75" s="5"/>
      <c r="K75" s="5"/>
      <c r="L75" s="5"/>
      <c r="M75" s="6">
        <v>0</v>
      </c>
      <c r="N75" s="10">
        <v>59.6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9</v>
      </c>
      <c r="AG75" s="6">
        <v>0</v>
      </c>
      <c r="AH75" s="6">
        <v>0</v>
      </c>
      <c r="AI75" s="6">
        <v>9.0440000000000005</v>
      </c>
      <c r="AJ75" s="6">
        <v>-9.0440000000000005</v>
      </c>
      <c r="AK75" s="6">
        <v>0</v>
      </c>
      <c r="AL75" s="7">
        <v>0.15174496644295302</v>
      </c>
      <c r="AM75" s="6">
        <v>0</v>
      </c>
      <c r="AN75" s="7">
        <v>0</v>
      </c>
      <c r="AO75" s="9">
        <v>0</v>
      </c>
      <c r="AP75" s="12">
        <f t="shared" ref="AP75:AP82" si="1">AF75/N75*100</f>
        <v>15.100671140939598</v>
      </c>
    </row>
    <row r="76" spans="1:42" ht="25.5" outlineLevel="2">
      <c r="A76" s="11" t="s">
        <v>78</v>
      </c>
      <c r="B76" s="5" t="s">
        <v>32</v>
      </c>
      <c r="C76" s="5" t="s">
        <v>47</v>
      </c>
      <c r="D76" s="5" t="s">
        <v>3</v>
      </c>
      <c r="E76" s="5" t="s">
        <v>4</v>
      </c>
      <c r="F76" s="5" t="s">
        <v>4</v>
      </c>
      <c r="G76" s="5"/>
      <c r="H76" s="5"/>
      <c r="I76" s="5"/>
      <c r="J76" s="5"/>
      <c r="K76" s="5"/>
      <c r="L76" s="5"/>
      <c r="M76" s="6">
        <v>0</v>
      </c>
      <c r="N76" s="10">
        <v>59.6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9</v>
      </c>
      <c r="AG76" s="6">
        <v>0</v>
      </c>
      <c r="AH76" s="6">
        <v>0</v>
      </c>
      <c r="AI76" s="6">
        <v>9.0440000000000005</v>
      </c>
      <c r="AJ76" s="6">
        <v>-9.0440000000000005</v>
      </c>
      <c r="AK76" s="6">
        <v>0</v>
      </c>
      <c r="AL76" s="7">
        <v>0.15174496644295302</v>
      </c>
      <c r="AM76" s="6">
        <v>0</v>
      </c>
      <c r="AN76" s="7">
        <v>0</v>
      </c>
      <c r="AO76" s="9">
        <v>0</v>
      </c>
      <c r="AP76" s="12">
        <f t="shared" si="1"/>
        <v>15.100671140939598</v>
      </c>
    </row>
    <row r="77" spans="1:42" outlineLevel="1">
      <c r="A77" s="11" t="s">
        <v>81</v>
      </c>
      <c r="B77" s="5" t="s">
        <v>32</v>
      </c>
      <c r="C77" s="5" t="s">
        <v>11</v>
      </c>
      <c r="D77" s="5" t="s">
        <v>3</v>
      </c>
      <c r="E77" s="5" t="s">
        <v>4</v>
      </c>
      <c r="F77" s="5" t="s">
        <v>4</v>
      </c>
      <c r="G77" s="5"/>
      <c r="H77" s="5"/>
      <c r="I77" s="5"/>
      <c r="J77" s="5"/>
      <c r="K77" s="5"/>
      <c r="L77" s="5"/>
      <c r="M77" s="6">
        <v>0</v>
      </c>
      <c r="N77" s="10">
        <v>1577.5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7">
        <v>0</v>
      </c>
      <c r="AM77" s="6">
        <v>0</v>
      </c>
      <c r="AN77" s="7">
        <v>0</v>
      </c>
      <c r="AO77" s="9">
        <v>0</v>
      </c>
      <c r="AP77" s="12">
        <f t="shared" si="1"/>
        <v>0</v>
      </c>
    </row>
    <row r="78" spans="1:42" outlineLevel="2">
      <c r="A78" s="11" t="s">
        <v>82</v>
      </c>
      <c r="B78" s="5" t="s">
        <v>32</v>
      </c>
      <c r="C78" s="5" t="s">
        <v>12</v>
      </c>
      <c r="D78" s="5" t="s">
        <v>3</v>
      </c>
      <c r="E78" s="5" t="s">
        <v>4</v>
      </c>
      <c r="F78" s="5" t="s">
        <v>4</v>
      </c>
      <c r="G78" s="5"/>
      <c r="H78" s="5"/>
      <c r="I78" s="5"/>
      <c r="J78" s="5"/>
      <c r="K78" s="5"/>
      <c r="L78" s="5"/>
      <c r="M78" s="6">
        <v>0</v>
      </c>
      <c r="N78" s="10">
        <v>1577.5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7">
        <v>0</v>
      </c>
      <c r="AM78" s="6">
        <v>0</v>
      </c>
      <c r="AN78" s="7">
        <v>0</v>
      </c>
      <c r="AO78" s="9">
        <v>0</v>
      </c>
      <c r="AP78" s="12">
        <f t="shared" si="1"/>
        <v>0</v>
      </c>
    </row>
    <row r="79" spans="1:42" outlineLevel="1">
      <c r="A79" s="11" t="s">
        <v>83</v>
      </c>
      <c r="B79" s="5" t="s">
        <v>32</v>
      </c>
      <c r="C79" s="5" t="s">
        <v>13</v>
      </c>
      <c r="D79" s="5" t="s">
        <v>3</v>
      </c>
      <c r="E79" s="5" t="s">
        <v>4</v>
      </c>
      <c r="F79" s="5" t="s">
        <v>4</v>
      </c>
      <c r="G79" s="5"/>
      <c r="H79" s="5"/>
      <c r="I79" s="5"/>
      <c r="J79" s="5"/>
      <c r="K79" s="5"/>
      <c r="L79" s="5"/>
      <c r="M79" s="6">
        <v>0</v>
      </c>
      <c r="N79" s="10">
        <v>18868.3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f>AF80+AF81</f>
        <v>1829.2</v>
      </c>
      <c r="AG79" s="6">
        <v>0</v>
      </c>
      <c r="AH79" s="6">
        <v>0</v>
      </c>
      <c r="AI79" s="6">
        <v>1829.2421999999999</v>
      </c>
      <c r="AJ79" s="6">
        <v>-1829.2421999999999</v>
      </c>
      <c r="AK79" s="6">
        <v>0</v>
      </c>
      <c r="AL79" s="7">
        <v>9.6947907336644004E-2</v>
      </c>
      <c r="AM79" s="6">
        <v>0</v>
      </c>
      <c r="AN79" s="7">
        <v>0</v>
      </c>
      <c r="AO79" s="9">
        <v>0</v>
      </c>
      <c r="AP79" s="12">
        <f t="shared" si="1"/>
        <v>9.6945670781151456</v>
      </c>
    </row>
    <row r="80" spans="1:42" outlineLevel="2">
      <c r="A80" s="11" t="s">
        <v>84</v>
      </c>
      <c r="B80" s="5" t="s">
        <v>32</v>
      </c>
      <c r="C80" s="5" t="s">
        <v>48</v>
      </c>
      <c r="D80" s="5" t="s">
        <v>3</v>
      </c>
      <c r="E80" s="5" t="s">
        <v>4</v>
      </c>
      <c r="F80" s="5" t="s">
        <v>4</v>
      </c>
      <c r="G80" s="5"/>
      <c r="H80" s="5"/>
      <c r="I80" s="5"/>
      <c r="J80" s="5"/>
      <c r="K80" s="5"/>
      <c r="L80" s="5"/>
      <c r="M80" s="6">
        <v>0</v>
      </c>
      <c r="N80" s="10">
        <v>1890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473.5</v>
      </c>
      <c r="AG80" s="6">
        <v>0</v>
      </c>
      <c r="AH80" s="6">
        <v>0</v>
      </c>
      <c r="AI80" s="6">
        <v>473.56049999999999</v>
      </c>
      <c r="AJ80" s="6">
        <v>-473.56049999999999</v>
      </c>
      <c r="AK80" s="6">
        <v>0</v>
      </c>
      <c r="AL80" s="7">
        <v>0.25056111111111112</v>
      </c>
      <c r="AM80" s="6">
        <v>0</v>
      </c>
      <c r="AN80" s="7">
        <v>0</v>
      </c>
      <c r="AO80" s="9">
        <v>0</v>
      </c>
      <c r="AP80" s="12">
        <f t="shared" si="1"/>
        <v>25.052910052910054</v>
      </c>
    </row>
    <row r="81" spans="1:42" outlineLevel="2">
      <c r="A81" s="11" t="s">
        <v>86</v>
      </c>
      <c r="B81" s="5" t="s">
        <v>32</v>
      </c>
      <c r="C81" s="5" t="s">
        <v>15</v>
      </c>
      <c r="D81" s="5" t="s">
        <v>3</v>
      </c>
      <c r="E81" s="5" t="s">
        <v>4</v>
      </c>
      <c r="F81" s="5" t="s">
        <v>4</v>
      </c>
      <c r="G81" s="5"/>
      <c r="H81" s="5"/>
      <c r="I81" s="5"/>
      <c r="J81" s="5"/>
      <c r="K81" s="5"/>
      <c r="L81" s="5"/>
      <c r="M81" s="6">
        <v>0</v>
      </c>
      <c r="N81" s="10">
        <v>16978.3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1355.7</v>
      </c>
      <c r="AG81" s="6">
        <v>0</v>
      </c>
      <c r="AH81" s="6">
        <v>0</v>
      </c>
      <c r="AI81" s="6">
        <v>1355.6817000000001</v>
      </c>
      <c r="AJ81" s="6">
        <v>-1355.6817000000001</v>
      </c>
      <c r="AK81" s="6">
        <v>0</v>
      </c>
      <c r="AL81" s="7">
        <v>7.9847905856298917E-2</v>
      </c>
      <c r="AM81" s="6">
        <v>0</v>
      </c>
      <c r="AN81" s="7">
        <v>0</v>
      </c>
      <c r="AO81" s="9">
        <v>0</v>
      </c>
      <c r="AP81" s="12">
        <f t="shared" si="1"/>
        <v>7.984898370272643</v>
      </c>
    </row>
    <row r="82" spans="1:42" ht="12.75" customHeight="1">
      <c r="A82" s="59" t="s">
        <v>49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20">
        <v>0</v>
      </c>
      <c r="N82" s="21">
        <f>N53+N45+N40+N25+N10</f>
        <v>650748.89999999991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f>AF53+AF45+AF40+AF25+AF10</f>
        <v>133460.29999999999</v>
      </c>
      <c r="AG82" s="20">
        <v>0</v>
      </c>
      <c r="AH82" s="20">
        <v>0</v>
      </c>
      <c r="AI82" s="20">
        <v>133460.2801</v>
      </c>
      <c r="AJ82" s="20">
        <v>-133460.2801</v>
      </c>
      <c r="AK82" s="20">
        <v>0</v>
      </c>
      <c r="AL82" s="22">
        <v>0.20508721897320487</v>
      </c>
      <c r="AM82" s="20">
        <v>0</v>
      </c>
      <c r="AN82" s="22">
        <v>0</v>
      </c>
      <c r="AO82" s="23">
        <v>0</v>
      </c>
      <c r="AP82" s="19">
        <f t="shared" si="1"/>
        <v>20.508724640179953</v>
      </c>
    </row>
    <row r="83" spans="1:42" ht="12.75" customHeight="1">
      <c r="A83" s="71" t="s">
        <v>96</v>
      </c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</row>
    <row r="84" spans="1:42" ht="9" customHeight="1">
      <c r="A84" s="57" t="s">
        <v>50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3"/>
    </row>
  </sheetData>
  <autoFilter ref="A8:AP84"/>
  <mergeCells count="44">
    <mergeCell ref="N8:N9"/>
    <mergeCell ref="B8:B9"/>
    <mergeCell ref="C8:C9"/>
    <mergeCell ref="D8:D9"/>
    <mergeCell ref="A84:AE84"/>
    <mergeCell ref="A82:L82"/>
    <mergeCell ref="P8:P9"/>
    <mergeCell ref="Q8:Q9"/>
    <mergeCell ref="R8:R9"/>
    <mergeCell ref="S8:S9"/>
    <mergeCell ref="T8:T9"/>
    <mergeCell ref="A83:AP83"/>
    <mergeCell ref="Y8:Y9"/>
    <mergeCell ref="AE8:AE9"/>
    <mergeCell ref="J8:J9"/>
    <mergeCell ref="K8:K9"/>
    <mergeCell ref="L8:L9"/>
    <mergeCell ref="O8:O9"/>
    <mergeCell ref="A5:AP5"/>
    <mergeCell ref="A6:AP6"/>
    <mergeCell ref="AP8:AP9"/>
    <mergeCell ref="E8:E9"/>
    <mergeCell ref="F8:F9"/>
    <mergeCell ref="M8:M9"/>
    <mergeCell ref="C1:AP1"/>
    <mergeCell ref="C2:AP2"/>
    <mergeCell ref="C3:AP3"/>
    <mergeCell ref="G8:G9"/>
    <mergeCell ref="AN8:AN9"/>
    <mergeCell ref="AO8:AO9"/>
    <mergeCell ref="AL8:AL9"/>
    <mergeCell ref="AH8:AH9"/>
    <mergeCell ref="AF8:AF9"/>
    <mergeCell ref="U8:U9"/>
    <mergeCell ref="AJ8:AJ9"/>
    <mergeCell ref="AK8:AK9"/>
    <mergeCell ref="Z8:Z9"/>
    <mergeCell ref="AA8:AA9"/>
    <mergeCell ref="AC8:AC9"/>
    <mergeCell ref="A8:A9"/>
    <mergeCell ref="V8:V9"/>
    <mergeCell ref="W8:W9"/>
    <mergeCell ref="H8:H9"/>
    <mergeCell ref="I8:I9"/>
  </mergeCells>
  <phoneticPr fontId="0" type="noConversion"/>
  <pageMargins left="0.59027779999999996" right="0.53" top="0.59027779999999996" bottom="0.39" header="0.39374999999999999" footer="0.39374999999999999"/>
  <pageSetup paperSize="9" scale="85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A771C6D-CCCA-49A5-B6DC-8819E86454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2021-04-14T06:43:32Z</cp:lastPrinted>
  <dcterms:created xsi:type="dcterms:W3CDTF">2021-04-13T11:01:34Z</dcterms:created>
  <dcterms:modified xsi:type="dcterms:W3CDTF">2021-04-14T06:45:25Z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14_50_48)(6).xlsx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