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8455" windowHeight="13995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14210" fullCalcOnLoad="1"/>
</workbook>
</file>

<file path=xl/calcChain.xml><?xml version="1.0" encoding="utf-8"?>
<calcChain xmlns="http://schemas.openxmlformats.org/spreadsheetml/2006/main">
  <c r="N48" i="2"/>
  <c r="N45"/>
  <c r="N41"/>
  <c r="N39"/>
  <c r="N32"/>
  <c r="N26"/>
  <c r="N20"/>
  <c r="N17"/>
  <c r="N10"/>
  <c r="N50"/>
  <c r="AF17"/>
  <c r="AF10"/>
  <c r="AF20"/>
  <c r="AF26"/>
  <c r="AF32"/>
  <c r="AF39"/>
  <c r="AF48"/>
  <c r="AF45"/>
  <c r="AF41"/>
  <c r="AF50"/>
  <c r="AP50"/>
  <c r="AP49"/>
  <c r="AP48"/>
  <c r="AP47"/>
  <c r="AP46"/>
  <c r="AP45"/>
  <c r="AP44"/>
  <c r="AP43"/>
  <c r="AP42"/>
  <c r="AP41"/>
  <c r="AP40"/>
  <c r="AP39"/>
  <c r="AP38"/>
  <c r="AP37"/>
  <c r="AP36"/>
  <c r="AP35"/>
  <c r="AP34"/>
  <c r="AP33"/>
  <c r="AP32"/>
  <c r="AP31"/>
  <c r="AP30"/>
  <c r="AP29"/>
  <c r="AP28"/>
  <c r="AP27"/>
  <c r="AP26"/>
  <c r="AP25"/>
  <c r="AP24"/>
  <c r="AP23"/>
  <c r="AP22"/>
  <c r="AP21"/>
  <c r="AP20"/>
  <c r="AP19"/>
  <c r="AP18"/>
  <c r="AP17"/>
  <c r="AP16"/>
  <c r="AP15"/>
  <c r="AP14"/>
  <c r="AP13"/>
  <c r="AP12"/>
  <c r="AP11"/>
  <c r="AP10"/>
</calcChain>
</file>

<file path=xl/sharedStrings.xml><?xml version="1.0" encoding="utf-8"?>
<sst xmlns="http://schemas.openxmlformats.org/spreadsheetml/2006/main" count="289" uniqueCount="95">
  <si>
    <t/>
  </si>
  <si>
    <t>000</t>
  </si>
  <si>
    <t>0100</t>
  </si>
  <si>
    <t>0000000000</t>
  </si>
  <si>
    <t>0102</t>
  </si>
  <si>
    <t>0104</t>
  </si>
  <si>
    <t>0105</t>
  </si>
  <si>
    <t>0106</t>
  </si>
  <si>
    <t>0111</t>
  </si>
  <si>
    <t>0113</t>
  </si>
  <si>
    <t>0300</t>
  </si>
  <si>
    <t>0310</t>
  </si>
  <si>
    <t>0314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</si>
  <si>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</si>
  <si>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</si>
  <si>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</si>
  <si>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</si>
  <si>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</si>
  <si>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</si>
  <si>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</si>
  <si>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</si>
  <si>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</si>
  <si>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</si>
  <si>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0600</t>
  </si>
  <si>
    <t>0603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</si>
  <si>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</si>
  <si>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</si>
  <si>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</si>
  <si>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</si>
  <si>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</si>
  <si>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</si>
  <si>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</si>
  <si>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</si>
  <si>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</si>
  <si>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1000</t>
  </si>
  <si>
    <t>1001</t>
  </si>
  <si>
    <t>1003</t>
  </si>
  <si>
    <t>1004</t>
  </si>
  <si>
    <t>1100</t>
  </si>
  <si>
    <t>1102</t>
  </si>
  <si>
    <t>1103</t>
  </si>
  <si>
    <t>1300</t>
  </si>
  <si>
    <t>1301</t>
  </si>
  <si>
    <t>ВСЕГО РАСХОДОВ: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</si>
  <si>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</si>
  <si>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</si>
  <si>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</si>
  <si>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</si>
  <si>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</si>
  <si>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</si>
  <si>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</si>
  <si>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</si>
  <si>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</si>
  <si>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</si>
  <si>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</si>
  <si>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</si>
  <si>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</si>
  <si>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</si>
  <si>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</si>
  <si>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Транспорт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</si>
  <si>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</si>
  <si>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</si>
  <si>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</si>
  <si>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</si>
  <si>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</si>
  <si>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</si>
  <si>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</si>
  <si>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</si>
  <si>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</si>
  <si>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</si>
  <si>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</si>
  <si>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</si>
  <si>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</si>
  <si>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</si>
  <si>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</si>
  <si>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</si>
  <si>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</si>
  <si>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</si>
  <si>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</si>
  <si>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</si>
  <si>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</si>
  <si>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</si>
  <si>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</si>
  <si>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</si>
  <si>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Наименование расходов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</si>
  <si>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</si>
  <si>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</si>
  <si>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</si>
  <si>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</si>
  <si>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Приложение № 2 к отчету</t>
  </si>
  <si>
    <t>об исполнении городского бюджета</t>
  </si>
  <si>
    <t>РАСПРЕДЕЛЕНИЕ</t>
  </si>
  <si>
    <t>___________________</t>
  </si>
  <si>
    <t>бюджетных ассигнований по разделам, подразделам классификации расходов бюджетов за 1 квартал 2021 года</t>
  </si>
  <si>
    <t>за 1 квартал 2021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</si>
</sst>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</font>
    <font>
      <sz val="10"/>
      <color indexed="8"/>
      <name val="Arial Cyr"/>
    </font>
    <font>
      <b/>
      <sz val="12"/>
      <color indexed="8"/>
      <name val="Arial Cyr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Arial Cyr"/>
      <family val="2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7">
    <xf numFmtId="0" fontId="0" fillId="0" borderId="0"/>
    <xf numFmtId="0" fontId="1" fillId="0" borderId="0"/>
    <xf numFmtId="0" fontId="1" fillId="0" borderId="0"/>
    <xf numFmtId="164" fontId="13" fillId="5" borderId="7">
      <alignment horizontal="right" vertical="top" shrinkToFit="1"/>
    </xf>
    <xf numFmtId="164" fontId="13" fillId="6" borderId="7">
      <alignment horizontal="right" vertical="top" shrinkToFit="1"/>
    </xf>
    <xf numFmtId="164" fontId="14" fillId="0" borderId="7">
      <alignment horizontal="right" vertical="top" shrinkToFit="1"/>
    </xf>
    <xf numFmtId="164" fontId="2" fillId="3" borderId="1">
      <alignment horizontal="right" vertical="top" shrinkToFit="1"/>
    </xf>
    <xf numFmtId="164" fontId="2" fillId="2" borderId="1">
      <alignment horizontal="right" vertical="top" shrinkToFit="1"/>
    </xf>
    <xf numFmtId="164" fontId="3" fillId="0" borderId="1">
      <alignment horizontal="right" vertical="top" shrinkToFit="1"/>
    </xf>
    <xf numFmtId="0" fontId="15" fillId="0" borderId="0"/>
    <xf numFmtId="0" fontId="15" fillId="0" borderId="0"/>
    <xf numFmtId="0" fontId="1" fillId="0" borderId="0"/>
    <xf numFmtId="0" fontId="16" fillId="7" borderId="0"/>
    <xf numFmtId="0" fontId="14" fillId="0" borderId="7">
      <alignment horizontal="center" vertical="center" wrapText="1"/>
    </xf>
    <xf numFmtId="1" fontId="14" fillId="0" borderId="7">
      <alignment horizontal="left" vertical="top" wrapText="1" indent="2"/>
    </xf>
    <xf numFmtId="0" fontId="14" fillId="0" borderId="0"/>
    <xf numFmtId="1" fontId="14" fillId="0" borderId="7">
      <alignment horizontal="center" vertical="top" shrinkToFit="1"/>
    </xf>
    <xf numFmtId="0" fontId="13" fillId="0" borderId="7">
      <alignment horizontal="left"/>
    </xf>
    <xf numFmtId="4" fontId="14" fillId="0" borderId="7">
      <alignment horizontal="right" vertical="top" shrinkToFit="1"/>
    </xf>
    <xf numFmtId="0" fontId="3" fillId="0" borderId="1">
      <alignment horizontal="center" vertical="center" wrapText="1"/>
    </xf>
    <xf numFmtId="4" fontId="13" fillId="5" borderId="7">
      <alignment horizontal="right" vertical="top" shrinkToFit="1"/>
    </xf>
    <xf numFmtId="0" fontId="3" fillId="0" borderId="1">
      <alignment horizontal="center" vertical="center" wrapText="1"/>
    </xf>
    <xf numFmtId="0" fontId="14" fillId="0" borderId="0">
      <alignment wrapText="1"/>
    </xf>
    <xf numFmtId="0" fontId="3" fillId="0" borderId="1">
      <alignment horizontal="center" vertical="center" wrapText="1"/>
    </xf>
    <xf numFmtId="0" fontId="14" fillId="0" borderId="0">
      <alignment horizontal="left" wrapText="1"/>
    </xf>
    <xf numFmtId="0" fontId="3" fillId="0" borderId="1">
      <alignment horizontal="center" vertical="center" wrapText="1"/>
    </xf>
    <xf numFmtId="10" fontId="14" fillId="0" borderId="7">
      <alignment horizontal="right" vertical="top" shrinkToFit="1"/>
    </xf>
    <xf numFmtId="0" fontId="3" fillId="0" borderId="1">
      <alignment horizontal="center" vertical="center" wrapText="1"/>
    </xf>
    <xf numFmtId="10" fontId="13" fillId="5" borderId="7">
      <alignment horizontal="right" vertical="top" shrinkToFit="1"/>
    </xf>
    <xf numFmtId="0" fontId="3" fillId="0" borderId="1">
      <alignment horizontal="center" vertical="center" wrapText="1"/>
    </xf>
    <xf numFmtId="0" fontId="17" fillId="0" borderId="0">
      <alignment horizontal="center" wrapText="1"/>
    </xf>
    <xf numFmtId="0" fontId="17" fillId="0" borderId="0">
      <alignment horizontal="center"/>
    </xf>
    <xf numFmtId="0" fontId="3" fillId="0" borderId="1">
      <alignment horizontal="center" vertical="center" wrapText="1"/>
    </xf>
    <xf numFmtId="0" fontId="14" fillId="0" borderId="0">
      <alignment horizontal="right"/>
    </xf>
    <xf numFmtId="0" fontId="3" fillId="0" borderId="1">
      <alignment horizontal="center" vertical="center" wrapText="1"/>
    </xf>
    <xf numFmtId="0" fontId="14" fillId="0" borderId="0">
      <alignment vertical="top"/>
    </xf>
    <xf numFmtId="0" fontId="3" fillId="0" borderId="1">
      <alignment horizontal="center" vertical="center" wrapText="1"/>
    </xf>
    <xf numFmtId="0" fontId="13" fillId="0" borderId="7">
      <alignment vertical="top" wrapText="1"/>
    </xf>
    <xf numFmtId="4" fontId="13" fillId="6" borderId="7">
      <alignment horizontal="right" vertical="top" shrinkToFit="1"/>
    </xf>
    <xf numFmtId="0" fontId="2" fillId="0" borderId="1">
      <alignment horizontal="left"/>
    </xf>
    <xf numFmtId="10" fontId="13" fillId="6" borderId="7">
      <alignment horizontal="right" vertical="top" shrinkToFit="1"/>
    </xf>
    <xf numFmtId="4" fontId="3" fillId="0" borderId="1">
      <alignment horizontal="right" vertical="top" shrinkToFit="1"/>
    </xf>
    <xf numFmtId="4" fontId="2" fillId="3" borderId="1">
      <alignment horizontal="right" vertical="top" shrinkToFit="1"/>
    </xf>
    <xf numFmtId="0" fontId="3" fillId="0" borderId="0">
      <alignment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0">
      <alignment horizontal="left" wrapText="1"/>
    </xf>
    <xf numFmtId="10" fontId="3" fillId="0" borderId="1">
      <alignment horizontal="right" vertical="top" shrinkToFit="1"/>
    </xf>
    <xf numFmtId="10" fontId="2" fillId="3" borderId="1">
      <alignment horizontal="right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2" fillId="0" borderId="1">
      <alignment vertical="top" wrapText="1"/>
    </xf>
    <xf numFmtId="0" fontId="3" fillId="4" borderId="0">
      <alignment horizontal="center"/>
    </xf>
    <xf numFmtId="0" fontId="3" fillId="4" borderId="0">
      <alignment horizontal="left"/>
    </xf>
    <xf numFmtId="4" fontId="2" fillId="2" borderId="1">
      <alignment horizontal="right" vertical="top" shrinkToFit="1"/>
    </xf>
    <xf numFmtId="10" fontId="2" fillId="2" borderId="1">
      <alignment horizontal="right" vertical="top" shrinkToFit="1"/>
    </xf>
  </cellStyleXfs>
  <cellXfs count="80">
    <xf numFmtId="0" fontId="0" fillId="0" borderId="0" xfId="0"/>
    <xf numFmtId="0" fontId="0" fillId="0" borderId="0" xfId="0" applyProtection="1">
      <protection locked="0"/>
    </xf>
    <xf numFmtId="0" fontId="14" fillId="0" borderId="0" xfId="15" applyNumberFormat="1" applyProtection="1"/>
    <xf numFmtId="164" fontId="13" fillId="6" borderId="7" xfId="4" applyNumberFormat="1" applyProtection="1">
      <alignment horizontal="right" vertical="top" shrinkToFit="1"/>
    </xf>
    <xf numFmtId="10" fontId="13" fillId="6" borderId="7" xfId="40" applyNumberFormat="1" applyProtection="1">
      <alignment horizontal="right" vertical="top" shrinkToFit="1"/>
    </xf>
    <xf numFmtId="164" fontId="13" fillId="6" borderId="2" xfId="4" applyNumberFormat="1" applyBorder="1" applyProtection="1">
      <alignment horizontal="right" vertical="top" shrinkToFit="1"/>
    </xf>
    <xf numFmtId="0" fontId="5" fillId="0" borderId="7" xfId="37" applyNumberFormat="1" applyFont="1" applyFill="1" applyProtection="1">
      <alignment vertical="top" wrapText="1"/>
    </xf>
    <xf numFmtId="1" fontId="5" fillId="0" borderId="7" xfId="16" applyNumberFormat="1" applyFont="1" applyFill="1" applyProtection="1">
      <alignment horizontal="center" vertical="top" shrinkToFit="1"/>
    </xf>
    <xf numFmtId="164" fontId="5" fillId="0" borderId="7" xfId="4" applyNumberFormat="1" applyFont="1" applyFill="1" applyProtection="1">
      <alignment horizontal="right" vertical="top" shrinkToFit="1"/>
    </xf>
    <xf numFmtId="165" fontId="14" fillId="0" borderId="3" xfId="15" applyNumberFormat="1" applyBorder="1" applyAlignment="1" applyProtection="1">
      <alignment vertical="top"/>
    </xf>
    <xf numFmtId="164" fontId="6" fillId="0" borderId="7" xfId="3" applyNumberFormat="1" applyFont="1" applyFill="1" applyProtection="1">
      <alignment horizontal="right" vertical="top" shrinkToFit="1"/>
    </xf>
    <xf numFmtId="164" fontId="6" fillId="5" borderId="7" xfId="3" applyNumberFormat="1" applyFont="1" applyProtection="1">
      <alignment horizontal="right" vertical="top" shrinkToFit="1"/>
    </xf>
    <xf numFmtId="10" fontId="6" fillId="5" borderId="7" xfId="28" applyNumberFormat="1" applyFont="1" applyProtection="1">
      <alignment horizontal="right" vertical="top" shrinkToFit="1"/>
    </xf>
    <xf numFmtId="164" fontId="6" fillId="5" borderId="2" xfId="3" applyNumberFormat="1" applyFont="1" applyBorder="1" applyProtection="1">
      <alignment horizontal="right" vertical="top" shrinkToFit="1"/>
    </xf>
    <xf numFmtId="165" fontId="6" fillId="0" borderId="3" xfId="15" applyNumberFormat="1" applyFont="1" applyBorder="1" applyAlignment="1" applyProtection="1">
      <alignment vertical="top"/>
    </xf>
    <xf numFmtId="0" fontId="7" fillId="0" borderId="1" xfId="53" applyNumberFormat="1" applyFont="1" applyAlignment="1" applyProtection="1">
      <alignment horizontal="center" vertical="center" wrapText="1"/>
    </xf>
    <xf numFmtId="0" fontId="6" fillId="0" borderId="7" xfId="37" applyNumberFormat="1" applyFont="1" applyFill="1" applyProtection="1">
      <alignment vertical="top" wrapText="1"/>
    </xf>
    <xf numFmtId="1" fontId="6" fillId="0" borderId="7" xfId="16" applyNumberFormat="1" applyFont="1" applyFill="1" applyProtection="1">
      <alignment horizontal="center" vertical="top" shrinkToFit="1"/>
    </xf>
    <xf numFmtId="164" fontId="6" fillId="0" borderId="7" xfId="4" applyNumberFormat="1" applyFont="1" applyFill="1" applyProtection="1">
      <alignment horizontal="right" vertical="top" shrinkToFit="1"/>
    </xf>
    <xf numFmtId="164" fontId="6" fillId="6" borderId="7" xfId="4" applyNumberFormat="1" applyFont="1" applyProtection="1">
      <alignment horizontal="right" vertical="top" shrinkToFit="1"/>
    </xf>
    <xf numFmtId="10" fontId="6" fillId="6" borderId="7" xfId="40" applyNumberFormat="1" applyFont="1" applyProtection="1">
      <alignment horizontal="right" vertical="top" shrinkToFit="1"/>
    </xf>
    <xf numFmtId="164" fontId="6" fillId="6" borderId="2" xfId="4" applyNumberFormat="1" applyFont="1" applyBorder="1" applyProtection="1">
      <alignment horizontal="right" vertical="top" shrinkToFit="1"/>
    </xf>
    <xf numFmtId="0" fontId="9" fillId="0" borderId="0" xfId="57" applyNumberFormat="1" applyFont="1" applyFill="1" applyBorder="1" applyAlignment="1" applyProtection="1">
      <alignment horizontal="center" wrapText="1"/>
    </xf>
    <xf numFmtId="0" fontId="11" fillId="0" borderId="0" xfId="0" applyFont="1" applyProtection="1">
      <protection locked="0"/>
    </xf>
    <xf numFmtId="0" fontId="7" fillId="0" borderId="2" xfId="53" applyNumberFormat="1" applyFont="1" applyBorder="1" applyAlignment="1" applyProtection="1">
      <alignment horizontal="center" vertical="center" wrapText="1"/>
    </xf>
    <xf numFmtId="0" fontId="7" fillId="0" borderId="2" xfId="53" applyFont="1" applyBorder="1" applyAlignment="1">
      <alignment horizontal="center" vertical="center" wrapText="1"/>
    </xf>
    <xf numFmtId="0" fontId="7" fillId="0" borderId="4" xfId="15" applyNumberFormat="1" applyFont="1" applyBorder="1" applyAlignment="1" applyProtection="1">
      <alignment horizontal="center" vertical="center" wrapText="1"/>
    </xf>
    <xf numFmtId="0" fontId="7" fillId="0" borderId="5" xfId="15" applyNumberFormat="1" applyFont="1" applyBorder="1" applyAlignment="1" applyProtection="1">
      <alignment horizontal="center" vertical="center" wrapText="1"/>
    </xf>
    <xf numFmtId="0" fontId="7" fillId="0" borderId="1" xfId="53" applyNumberFormat="1" applyFont="1" applyAlignment="1" applyProtection="1">
      <alignment horizontal="center" vertical="center" wrapText="1"/>
    </xf>
    <xf numFmtId="0" fontId="7" fillId="0" borderId="1" xfId="53" applyFont="1" applyAlignment="1">
      <alignment horizontal="center" vertical="center" wrapText="1"/>
    </xf>
    <xf numFmtId="0" fontId="7" fillId="0" borderId="1" xfId="45" applyNumberFormat="1" applyFont="1" applyAlignment="1" applyProtection="1">
      <alignment horizontal="center" vertical="center" wrapText="1"/>
    </xf>
    <xf numFmtId="0" fontId="7" fillId="0" borderId="1" xfId="45" applyFont="1" applyAlignment="1">
      <alignment horizontal="center" vertical="center" wrapText="1"/>
    </xf>
    <xf numFmtId="0" fontId="7" fillId="0" borderId="1" xfId="47" applyNumberFormat="1" applyFont="1" applyAlignment="1" applyProtection="1">
      <alignment horizontal="center" vertical="center" wrapText="1"/>
    </xf>
    <xf numFmtId="0" fontId="7" fillId="0" borderId="1" xfId="47" applyFont="1" applyAlignment="1">
      <alignment horizontal="center" vertical="center" wrapText="1"/>
    </xf>
    <xf numFmtId="0" fontId="7" fillId="0" borderId="1" xfId="48" applyNumberFormat="1" applyFont="1" applyAlignment="1" applyProtection="1">
      <alignment horizontal="center" vertical="center" wrapText="1"/>
    </xf>
    <xf numFmtId="0" fontId="7" fillId="0" borderId="1" xfId="48" applyFont="1" applyAlignment="1">
      <alignment horizontal="center" vertical="center" wrapText="1"/>
    </xf>
    <xf numFmtId="0" fontId="7" fillId="0" borderId="1" xfId="52" applyNumberFormat="1" applyFont="1" applyAlignment="1" applyProtection="1">
      <alignment horizontal="center" vertical="center" wrapText="1"/>
    </xf>
    <xf numFmtId="0" fontId="7" fillId="0" borderId="1" xfId="52" applyFont="1" applyAlignment="1">
      <alignment horizontal="center" vertical="center" wrapText="1"/>
    </xf>
    <xf numFmtId="0" fontId="7" fillId="0" borderId="1" xfId="46" applyNumberFormat="1" applyFont="1" applyAlignment="1" applyProtection="1">
      <alignment horizontal="center" vertical="center" wrapText="1"/>
    </xf>
    <xf numFmtId="0" fontId="7" fillId="0" borderId="1" xfId="46" applyFont="1" applyAlignment="1">
      <alignment horizontal="center" vertical="center" wrapText="1"/>
    </xf>
    <xf numFmtId="0" fontId="7" fillId="0" borderId="1" xfId="51" applyNumberFormat="1" applyFont="1" applyAlignment="1" applyProtection="1">
      <alignment horizontal="center" vertical="center" wrapText="1"/>
    </xf>
    <xf numFmtId="0" fontId="7" fillId="0" borderId="1" xfId="51" applyFont="1" applyAlignment="1">
      <alignment horizontal="center" vertical="center" wrapText="1"/>
    </xf>
    <xf numFmtId="0" fontId="7" fillId="0" borderId="1" xfId="49" applyNumberFormat="1" applyFont="1" applyAlignment="1" applyProtection="1">
      <alignment horizontal="center" vertical="center" wrapText="1"/>
    </xf>
    <xf numFmtId="0" fontId="7" fillId="0" borderId="1" xfId="49" applyFont="1" applyAlignment="1">
      <alignment horizontal="center" vertical="center" wrapText="1"/>
    </xf>
    <xf numFmtId="0" fontId="7" fillId="0" borderId="1" xfId="50" applyNumberFormat="1" applyFont="1" applyAlignment="1" applyProtection="1">
      <alignment horizontal="center" vertical="center" wrapText="1"/>
    </xf>
    <xf numFmtId="0" fontId="7" fillId="0" borderId="1" xfId="50" applyFont="1" applyAlignment="1">
      <alignment horizontal="center" vertical="center" wrapText="1"/>
    </xf>
    <xf numFmtId="0" fontId="6" fillId="0" borderId="7" xfId="17" applyNumberFormat="1" applyFont="1" applyFill="1" applyProtection="1">
      <alignment horizontal="left"/>
    </xf>
    <xf numFmtId="0" fontId="6" fillId="0" borderId="7" xfId="17" applyFont="1" applyFill="1">
      <alignment horizontal="left"/>
    </xf>
    <xf numFmtId="0" fontId="7" fillId="0" borderId="1" xfId="27" applyNumberFormat="1" applyFont="1" applyAlignment="1" applyProtection="1">
      <alignment horizontal="center" vertical="center" wrapText="1"/>
    </xf>
    <xf numFmtId="0" fontId="7" fillId="0" borderId="1" xfId="27" applyFont="1" applyAlignment="1">
      <alignment horizontal="center" vertical="center" wrapText="1"/>
    </xf>
    <xf numFmtId="0" fontId="7" fillId="0" borderId="1" xfId="23" applyNumberFormat="1" applyFont="1" applyAlignment="1" applyProtection="1">
      <alignment horizontal="center" vertical="center" wrapText="1"/>
    </xf>
    <xf numFmtId="0" fontId="7" fillId="0" borderId="1" xfId="23" applyFont="1" applyAlignment="1">
      <alignment horizontal="center" vertical="center" wrapText="1"/>
    </xf>
    <xf numFmtId="0" fontId="7" fillId="0" borderId="1" xfId="25" applyNumberFormat="1" applyFont="1" applyAlignment="1" applyProtection="1">
      <alignment horizontal="center" vertical="center" wrapText="1"/>
    </xf>
    <xf numFmtId="0" fontId="7" fillId="0" borderId="1" xfId="25" applyFont="1" applyAlignment="1">
      <alignment horizontal="center" vertical="center" wrapText="1"/>
    </xf>
    <xf numFmtId="0" fontId="7" fillId="0" borderId="7" xfId="13" applyNumberFormat="1" applyFont="1" applyAlignment="1" applyProtection="1">
      <alignment horizontal="center" vertical="center" wrapText="1"/>
    </xf>
    <xf numFmtId="0" fontId="7" fillId="0" borderId="7" xfId="13" applyFont="1" applyAlignment="1">
      <alignment horizontal="center" vertical="center" wrapText="1"/>
    </xf>
    <xf numFmtId="0" fontId="7" fillId="0" borderId="1" xfId="19" applyNumberFormat="1" applyFont="1" applyProtection="1">
      <alignment horizontal="center" vertical="center" wrapText="1"/>
    </xf>
    <xf numFmtId="0" fontId="7" fillId="0" borderId="1" xfId="19" applyFont="1">
      <alignment horizontal="center" vertical="center" wrapText="1"/>
    </xf>
    <xf numFmtId="0" fontId="7" fillId="0" borderId="1" xfId="19" applyNumberFormat="1" applyFont="1" applyAlignment="1" applyProtection="1">
      <alignment horizontal="center" vertical="center" wrapText="1"/>
    </xf>
    <xf numFmtId="0" fontId="7" fillId="0" borderId="1" xfId="19" applyFont="1" applyAlignment="1">
      <alignment horizontal="center" vertical="center" wrapText="1"/>
    </xf>
    <xf numFmtId="0" fontId="7" fillId="0" borderId="1" xfId="21" applyNumberFormat="1" applyFont="1" applyAlignment="1" applyProtection="1">
      <alignment horizontal="center" vertical="center" wrapText="1"/>
    </xf>
    <xf numFmtId="0" fontId="7" fillId="0" borderId="1" xfId="21" applyFont="1" applyAlignment="1">
      <alignment horizontal="center" vertical="center" wrapText="1"/>
    </xf>
    <xf numFmtId="0" fontId="8" fillId="0" borderId="3" xfId="43" applyNumberFormat="1" applyFont="1" applyBorder="1" applyAlignment="1" applyProtection="1">
      <alignment horizontal="center" wrapText="1"/>
    </xf>
    <xf numFmtId="0" fontId="8" fillId="0" borderId="3" xfId="43" applyFont="1" applyBorder="1" applyAlignment="1">
      <alignment horizontal="center" wrapText="1"/>
    </xf>
    <xf numFmtId="4" fontId="12" fillId="0" borderId="0" xfId="42" applyFont="1" applyFill="1" applyBorder="1" applyAlignment="1">
      <alignment horizontal="left" wrapText="1"/>
    </xf>
    <xf numFmtId="0" fontId="10" fillId="0" borderId="0" xfId="57" applyNumberFormat="1" applyFont="1" applyFill="1" applyBorder="1" applyAlignment="1" applyProtection="1">
      <alignment horizontal="center" wrapText="1"/>
    </xf>
    <xf numFmtId="0" fontId="7" fillId="0" borderId="1" xfId="32" applyNumberFormat="1" applyFont="1" applyAlignment="1" applyProtection="1">
      <alignment horizontal="center" vertical="center" wrapText="1"/>
    </xf>
    <xf numFmtId="0" fontId="7" fillId="0" borderId="1" xfId="32" applyFont="1" applyAlignment="1">
      <alignment horizontal="center" vertical="center" wrapText="1"/>
    </xf>
    <xf numFmtId="0" fontId="7" fillId="0" borderId="1" xfId="34" applyNumberFormat="1" applyFont="1" applyAlignment="1" applyProtection="1">
      <alignment horizontal="center" vertical="center" wrapText="1"/>
    </xf>
    <xf numFmtId="0" fontId="7" fillId="0" borderId="1" xfId="34" applyFont="1" applyAlignment="1">
      <alignment horizontal="center" vertical="center" wrapText="1"/>
    </xf>
    <xf numFmtId="0" fontId="7" fillId="0" borderId="1" xfId="36" applyNumberFormat="1" applyFont="1" applyAlignment="1" applyProtection="1">
      <alignment horizontal="center" vertical="center" wrapText="1"/>
    </xf>
    <xf numFmtId="0" fontId="7" fillId="0" borderId="1" xfId="36" applyFont="1" applyAlignment="1">
      <alignment horizontal="center" vertical="center" wrapText="1"/>
    </xf>
    <xf numFmtId="0" fontId="7" fillId="0" borderId="2" xfId="39" applyNumberFormat="1" applyFont="1" applyBorder="1" applyAlignment="1" applyProtection="1">
      <alignment horizontal="center"/>
    </xf>
    <xf numFmtId="0" fontId="7" fillId="0" borderId="2" xfId="39" applyFont="1" applyBorder="1" applyAlignment="1">
      <alignment horizontal="center"/>
    </xf>
    <xf numFmtId="0" fontId="7" fillId="0" borderId="6" xfId="44" applyNumberFormat="1" applyFont="1" applyBorder="1" applyAlignment="1" applyProtection="1">
      <alignment horizontal="center" vertical="center" wrapText="1"/>
    </xf>
    <xf numFmtId="0" fontId="7" fillId="0" borderId="6" xfId="44" applyFont="1" applyBorder="1" applyAlignment="1">
      <alignment horizontal="center" vertical="center" wrapText="1"/>
    </xf>
    <xf numFmtId="0" fontId="3" fillId="0" borderId="0" xfId="15" applyNumberFormat="1" applyFont="1" applyAlignment="1" applyProtection="1">
      <alignment horizontal="center"/>
    </xf>
    <xf numFmtId="0" fontId="14" fillId="0" borderId="0" xfId="15" applyNumberFormat="1" applyAlignment="1" applyProtection="1">
      <alignment horizontal="center"/>
    </xf>
    <xf numFmtId="0" fontId="7" fillId="0" borderId="1" xfId="29" applyNumberFormat="1" applyFont="1" applyAlignment="1" applyProtection="1">
      <alignment horizontal="center" vertical="center" wrapText="1"/>
    </xf>
    <xf numFmtId="0" fontId="7" fillId="0" borderId="1" xfId="29" applyFont="1" applyAlignment="1">
      <alignment horizontal="center" vertical="center" wrapText="1"/>
    </xf>
  </cellXfs>
  <cellStyles count="67">
    <cellStyle name="br" xfId="1"/>
    <cellStyle name="col" xfId="2"/>
    <cellStyle name="st24" xfId="3"/>
    <cellStyle name="st25" xfId="4"/>
    <cellStyle name="st26" xfId="5"/>
    <cellStyle name="st50" xfId="6"/>
    <cellStyle name="st51" xfId="7"/>
    <cellStyle name="st52" xfId="8"/>
    <cellStyle name="style0" xfId="9"/>
    <cellStyle name="td" xfId="10"/>
    <cellStyle name="tr" xfId="11"/>
    <cellStyle name="xl21" xfId="12"/>
    <cellStyle name="xl22" xfId="13"/>
    <cellStyle name="xl23" xfId="14"/>
    <cellStyle name="xl24" xfId="15"/>
    <cellStyle name="xl25" xfId="16"/>
    <cellStyle name="xl26" xfId="17"/>
    <cellStyle name="xl27" xfId="18"/>
    <cellStyle name="xl27_без учета счетов бюджета" xfId="19"/>
    <cellStyle name="xl28" xfId="20"/>
    <cellStyle name="xl28_без учета счетов бюджета" xfId="21"/>
    <cellStyle name="xl29" xfId="22"/>
    <cellStyle name="xl29_без учета счетов бюджета" xfId="23"/>
    <cellStyle name="xl30" xfId="24"/>
    <cellStyle name="xl30_без учета счетов бюджета" xfId="25"/>
    <cellStyle name="xl31" xfId="26"/>
    <cellStyle name="xl31_без учета счетов бюджета" xfId="27"/>
    <cellStyle name="xl32" xfId="28"/>
    <cellStyle name="xl32_без учета счетов бюджета" xfId="29"/>
    <cellStyle name="xl33" xfId="30"/>
    <cellStyle name="xl34" xfId="31"/>
    <cellStyle name="xl34_без учета счетов бюджета" xfId="32"/>
    <cellStyle name="xl35" xfId="33"/>
    <cellStyle name="xl35_без учета счетов бюджета" xfId="34"/>
    <cellStyle name="xl36" xfId="35"/>
    <cellStyle name="xl36_без учета счетов бюджета" xfId="36"/>
    <cellStyle name="xl37" xfId="37"/>
    <cellStyle name="xl38" xfId="38"/>
    <cellStyle name="xl38_без учета счетов бюджета" xfId="39"/>
    <cellStyle name="xl39" xfId="40"/>
    <cellStyle name="xl40" xfId="41"/>
    <cellStyle name="xl41" xfId="42"/>
    <cellStyle name="xl42" xfId="43"/>
    <cellStyle name="xl43" xfId="44"/>
    <cellStyle name="xl44" xfId="45"/>
    <cellStyle name="xl45" xfId="46"/>
    <cellStyle name="xl46" xfId="47"/>
    <cellStyle name="xl47" xfId="48"/>
    <cellStyle name="xl48" xfId="49"/>
    <cellStyle name="xl49" xfId="50"/>
    <cellStyle name="xl50" xfId="51"/>
    <cellStyle name="xl51" xfId="52"/>
    <cellStyle name="xl52" xfId="53"/>
    <cellStyle name="xl53" xfId="54"/>
    <cellStyle name="xl54" xfId="55"/>
    <cellStyle name="xl55" xfId="56"/>
    <cellStyle name="xl56" xfId="57"/>
    <cellStyle name="xl57" xfId="58"/>
    <cellStyle name="xl58" xfId="59"/>
    <cellStyle name="xl59" xfId="60"/>
    <cellStyle name="xl60" xfId="61"/>
    <cellStyle name="xl61" xfId="62"/>
    <cellStyle name="xl62" xfId="63"/>
    <cellStyle name="xl63" xfId="64"/>
    <cellStyle name="xl64" xfId="65"/>
    <cellStyle name="xl65" xfId="6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51"/>
  <sheetViews>
    <sheetView showGridLines="0" tabSelected="1" zoomScaleNormal="100" zoomScaleSheetLayoutView="100" workbookViewId="0">
      <selection activeCell="N25" sqref="N25"/>
    </sheetView>
  </sheetViews>
  <sheetFormatPr defaultRowHeight="15" outlineLevelRow="1"/>
  <cols>
    <col min="1" max="1" width="61.42578125" style="1" customWidth="1"/>
    <col min="2" max="2" width="0.5703125" style="1" hidden="1" customWidth="1"/>
    <col min="3" max="3" width="7.7109375" style="1" customWidth="1"/>
    <col min="4" max="13" width="9.140625" style="1" hidden="1" customWidth="1"/>
    <col min="14" max="14" width="12.5703125" style="1" customWidth="1"/>
    <col min="15" max="31" width="9.140625" style="1" hidden="1" customWidth="1"/>
    <col min="32" max="32" width="11.7109375" style="1" customWidth="1"/>
    <col min="33" max="41" width="9.140625" style="1" hidden="1" customWidth="1"/>
    <col min="42" max="16384" width="9.140625" style="1"/>
  </cols>
  <sheetData>
    <row r="1" spans="1:42" ht="18.75" customHeight="1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64" t="s">
        <v>89</v>
      </c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</row>
    <row r="2" spans="1:42" ht="16.5" customHeight="1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64" t="s">
        <v>90</v>
      </c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</row>
    <row r="3" spans="1:42" ht="15.75" customHeight="1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64" t="s">
        <v>94</v>
      </c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</row>
    <row r="4" spans="1:42" ht="21" customHeight="1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</row>
    <row r="5" spans="1:42" ht="15.95" customHeight="1">
      <c r="A5" s="65" t="s">
        <v>91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</row>
    <row r="6" spans="1:42" ht="33.75" customHeight="1">
      <c r="A6" s="65" t="s">
        <v>93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</row>
    <row r="7" spans="1:42" ht="12.75" customHeight="1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"/>
    </row>
    <row r="8" spans="1:42" ht="38.25" customHeight="1">
      <c r="A8" s="54" t="s">
        <v>84</v>
      </c>
      <c r="B8" s="56" t="s">
        <v>85</v>
      </c>
      <c r="C8" s="58" t="s">
        <v>85</v>
      </c>
      <c r="D8" s="60" t="s">
        <v>0</v>
      </c>
      <c r="E8" s="50" t="s">
        <v>0</v>
      </c>
      <c r="F8" s="52" t="s">
        <v>0</v>
      </c>
      <c r="G8" s="48" t="s">
        <v>0</v>
      </c>
      <c r="H8" s="78" t="s">
        <v>0</v>
      </c>
      <c r="I8" s="66" t="s">
        <v>0</v>
      </c>
      <c r="J8" s="68" t="s">
        <v>0</v>
      </c>
      <c r="K8" s="70" t="s">
        <v>0</v>
      </c>
      <c r="L8" s="72" t="s">
        <v>0</v>
      </c>
      <c r="M8" s="62" t="s">
        <v>86</v>
      </c>
      <c r="N8" s="62" t="s">
        <v>86</v>
      </c>
      <c r="O8" s="74" t="s">
        <v>0</v>
      </c>
      <c r="P8" s="30" t="s">
        <v>0</v>
      </c>
      <c r="Q8" s="38" t="s">
        <v>0</v>
      </c>
      <c r="R8" s="32" t="s">
        <v>0</v>
      </c>
      <c r="S8" s="34" t="s">
        <v>0</v>
      </c>
      <c r="T8" s="42" t="s">
        <v>0</v>
      </c>
      <c r="U8" s="44" t="s">
        <v>0</v>
      </c>
      <c r="V8" s="40" t="s">
        <v>0</v>
      </c>
      <c r="W8" s="36" t="s">
        <v>0</v>
      </c>
      <c r="X8" s="15" t="s">
        <v>0</v>
      </c>
      <c r="Y8" s="28" t="s">
        <v>0</v>
      </c>
      <c r="Z8" s="28" t="s">
        <v>0</v>
      </c>
      <c r="AA8" s="28" t="s">
        <v>0</v>
      </c>
      <c r="AB8" s="28" t="s">
        <v>0</v>
      </c>
      <c r="AC8" s="28" t="s">
        <v>0</v>
      </c>
      <c r="AD8" s="15" t="s">
        <v>0</v>
      </c>
      <c r="AE8" s="28" t="s">
        <v>87</v>
      </c>
      <c r="AF8" s="28" t="s">
        <v>87</v>
      </c>
      <c r="AG8" s="28" t="s">
        <v>0</v>
      </c>
      <c r="AH8" s="15" t="s">
        <v>0</v>
      </c>
      <c r="AI8" s="28" t="s">
        <v>0</v>
      </c>
      <c r="AJ8" s="28" t="s">
        <v>0</v>
      </c>
      <c r="AK8" s="28" t="s">
        <v>0</v>
      </c>
      <c r="AL8" s="28" t="s">
        <v>0</v>
      </c>
      <c r="AM8" s="28" t="s">
        <v>0</v>
      </c>
      <c r="AN8" s="24" t="s">
        <v>0</v>
      </c>
      <c r="AO8" s="26" t="s">
        <v>88</v>
      </c>
      <c r="AP8" s="26" t="s">
        <v>88</v>
      </c>
    </row>
    <row r="9" spans="1:42" ht="17.25" customHeight="1">
      <c r="A9" s="55"/>
      <c r="B9" s="57"/>
      <c r="C9" s="59"/>
      <c r="D9" s="61"/>
      <c r="E9" s="51"/>
      <c r="F9" s="53"/>
      <c r="G9" s="49"/>
      <c r="H9" s="79"/>
      <c r="I9" s="67"/>
      <c r="J9" s="69"/>
      <c r="K9" s="71"/>
      <c r="L9" s="73"/>
      <c r="M9" s="63"/>
      <c r="N9" s="63"/>
      <c r="O9" s="75"/>
      <c r="P9" s="31"/>
      <c r="Q9" s="39"/>
      <c r="R9" s="33"/>
      <c r="S9" s="35"/>
      <c r="T9" s="43"/>
      <c r="U9" s="45"/>
      <c r="V9" s="41"/>
      <c r="W9" s="37"/>
      <c r="X9" s="15"/>
      <c r="Y9" s="29"/>
      <c r="Z9" s="29"/>
      <c r="AA9" s="29"/>
      <c r="AB9" s="29"/>
      <c r="AC9" s="29"/>
      <c r="AD9" s="15"/>
      <c r="AE9" s="29"/>
      <c r="AF9" s="29"/>
      <c r="AG9" s="29"/>
      <c r="AH9" s="15"/>
      <c r="AI9" s="29"/>
      <c r="AJ9" s="29"/>
      <c r="AK9" s="29"/>
      <c r="AL9" s="29"/>
      <c r="AM9" s="29"/>
      <c r="AN9" s="25"/>
      <c r="AO9" s="27"/>
      <c r="AP9" s="27"/>
    </row>
    <row r="10" spans="1:42">
      <c r="A10" s="16" t="s">
        <v>44</v>
      </c>
      <c r="B10" s="17" t="s">
        <v>1</v>
      </c>
      <c r="C10" s="17" t="s">
        <v>2</v>
      </c>
      <c r="D10" s="17" t="s">
        <v>3</v>
      </c>
      <c r="E10" s="17" t="s">
        <v>1</v>
      </c>
      <c r="F10" s="17" t="s">
        <v>1</v>
      </c>
      <c r="G10" s="17"/>
      <c r="H10" s="17"/>
      <c r="I10" s="17"/>
      <c r="J10" s="17"/>
      <c r="K10" s="17"/>
      <c r="L10" s="17"/>
      <c r="M10" s="18">
        <v>0</v>
      </c>
      <c r="N10" s="18">
        <f>N11+N12+N13+N14+N15+N16</f>
        <v>60429.487000000001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8">
        <f>AF11+AF12+AF13+AF14+AF15+AF16</f>
        <v>14947.5</v>
      </c>
      <c r="AG10" s="19">
        <v>0</v>
      </c>
      <c r="AH10" s="19">
        <v>0</v>
      </c>
      <c r="AI10" s="19">
        <v>14947.533799999999</v>
      </c>
      <c r="AJ10" s="19">
        <v>-14947.533799999999</v>
      </c>
      <c r="AK10" s="19">
        <v>0</v>
      </c>
      <c r="AL10" s="20">
        <v>0.24735496761705092</v>
      </c>
      <c r="AM10" s="19">
        <v>0</v>
      </c>
      <c r="AN10" s="20">
        <v>0</v>
      </c>
      <c r="AO10" s="21">
        <v>0</v>
      </c>
      <c r="AP10" s="14">
        <f>AF10/N10*100</f>
        <v>24.735440828746402</v>
      </c>
    </row>
    <row r="11" spans="1:42" ht="28.5" customHeight="1" outlineLevel="1">
      <c r="A11" s="6" t="s">
        <v>45</v>
      </c>
      <c r="B11" s="7" t="s">
        <v>1</v>
      </c>
      <c r="C11" s="7" t="s">
        <v>4</v>
      </c>
      <c r="D11" s="7" t="s">
        <v>3</v>
      </c>
      <c r="E11" s="7" t="s">
        <v>1</v>
      </c>
      <c r="F11" s="7" t="s">
        <v>1</v>
      </c>
      <c r="G11" s="7"/>
      <c r="H11" s="7"/>
      <c r="I11" s="7"/>
      <c r="J11" s="7"/>
      <c r="K11" s="7"/>
      <c r="L11" s="7"/>
      <c r="M11" s="8">
        <v>0</v>
      </c>
      <c r="N11" s="8">
        <v>1196.7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371.5</v>
      </c>
      <c r="AG11" s="3">
        <v>0</v>
      </c>
      <c r="AH11" s="3">
        <v>0</v>
      </c>
      <c r="AI11" s="3">
        <v>371.45209999999997</v>
      </c>
      <c r="AJ11" s="3">
        <v>-371.45209999999997</v>
      </c>
      <c r="AK11" s="3">
        <v>0</v>
      </c>
      <c r="AL11" s="4">
        <v>0.31039700843987633</v>
      </c>
      <c r="AM11" s="3">
        <v>0</v>
      </c>
      <c r="AN11" s="4">
        <v>0</v>
      </c>
      <c r="AO11" s="5">
        <v>0</v>
      </c>
      <c r="AP11" s="9">
        <f t="shared" ref="AP11:AP50" si="0">AF11/N11*100</f>
        <v>31.043703518007852</v>
      </c>
    </row>
    <row r="12" spans="1:42" ht="39" customHeight="1" outlineLevel="1">
      <c r="A12" s="6" t="s">
        <v>46</v>
      </c>
      <c r="B12" s="7" t="s">
        <v>1</v>
      </c>
      <c r="C12" s="7" t="s">
        <v>5</v>
      </c>
      <c r="D12" s="7" t="s">
        <v>3</v>
      </c>
      <c r="E12" s="7" t="s">
        <v>1</v>
      </c>
      <c r="F12" s="7" t="s">
        <v>1</v>
      </c>
      <c r="G12" s="7"/>
      <c r="H12" s="7"/>
      <c r="I12" s="7"/>
      <c r="J12" s="7"/>
      <c r="K12" s="7"/>
      <c r="L12" s="7"/>
      <c r="M12" s="8">
        <v>0</v>
      </c>
      <c r="N12" s="8">
        <v>30692.5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7558.6</v>
      </c>
      <c r="AG12" s="3">
        <v>0</v>
      </c>
      <c r="AH12" s="3">
        <v>0</v>
      </c>
      <c r="AI12" s="3">
        <v>7558.5895</v>
      </c>
      <c r="AJ12" s="3">
        <v>-7558.5895</v>
      </c>
      <c r="AK12" s="3">
        <v>0</v>
      </c>
      <c r="AL12" s="4">
        <v>0.24626829029893296</v>
      </c>
      <c r="AM12" s="3">
        <v>0</v>
      </c>
      <c r="AN12" s="4">
        <v>0</v>
      </c>
      <c r="AO12" s="5">
        <v>0</v>
      </c>
      <c r="AP12" s="9">
        <f t="shared" si="0"/>
        <v>24.626863240205264</v>
      </c>
    </row>
    <row r="13" spans="1:42" outlineLevel="1">
      <c r="A13" s="6" t="s">
        <v>47</v>
      </c>
      <c r="B13" s="7" t="s">
        <v>1</v>
      </c>
      <c r="C13" s="7" t="s">
        <v>6</v>
      </c>
      <c r="D13" s="7" t="s">
        <v>3</v>
      </c>
      <c r="E13" s="7" t="s">
        <v>1</v>
      </c>
      <c r="F13" s="7" t="s">
        <v>1</v>
      </c>
      <c r="G13" s="7"/>
      <c r="H13" s="7"/>
      <c r="I13" s="7"/>
      <c r="J13" s="7"/>
      <c r="K13" s="7"/>
      <c r="L13" s="7"/>
      <c r="M13" s="8">
        <v>0</v>
      </c>
      <c r="N13" s="8">
        <v>3.59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4">
        <v>0</v>
      </c>
      <c r="AM13" s="3">
        <v>0</v>
      </c>
      <c r="AN13" s="4">
        <v>0</v>
      </c>
      <c r="AO13" s="5">
        <v>0</v>
      </c>
      <c r="AP13" s="9">
        <f t="shared" si="0"/>
        <v>0</v>
      </c>
    </row>
    <row r="14" spans="1:42" ht="28.5" customHeight="1" outlineLevel="1">
      <c r="A14" s="6" t="s">
        <v>48</v>
      </c>
      <c r="B14" s="7" t="s">
        <v>1</v>
      </c>
      <c r="C14" s="7" t="s">
        <v>7</v>
      </c>
      <c r="D14" s="7" t="s">
        <v>3</v>
      </c>
      <c r="E14" s="7" t="s">
        <v>1</v>
      </c>
      <c r="F14" s="7" t="s">
        <v>1</v>
      </c>
      <c r="G14" s="7"/>
      <c r="H14" s="7"/>
      <c r="I14" s="7"/>
      <c r="J14" s="7"/>
      <c r="K14" s="7"/>
      <c r="L14" s="7"/>
      <c r="M14" s="8">
        <v>0</v>
      </c>
      <c r="N14" s="8">
        <v>1449.5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379.2</v>
      </c>
      <c r="AG14" s="3">
        <v>0</v>
      </c>
      <c r="AH14" s="3">
        <v>0</v>
      </c>
      <c r="AI14" s="3">
        <v>379.27629999999999</v>
      </c>
      <c r="AJ14" s="3">
        <v>-379.27629999999999</v>
      </c>
      <c r="AK14" s="3">
        <v>0</v>
      </c>
      <c r="AL14" s="4">
        <v>0.26166008968609866</v>
      </c>
      <c r="AM14" s="3">
        <v>0</v>
      </c>
      <c r="AN14" s="4">
        <v>0</v>
      </c>
      <c r="AO14" s="5">
        <v>0</v>
      </c>
      <c r="AP14" s="9">
        <f t="shared" si="0"/>
        <v>26.160745084511898</v>
      </c>
    </row>
    <row r="15" spans="1:42" outlineLevel="1">
      <c r="A15" s="6" t="s">
        <v>49</v>
      </c>
      <c r="B15" s="7" t="s">
        <v>1</v>
      </c>
      <c r="C15" s="7" t="s">
        <v>8</v>
      </c>
      <c r="D15" s="7" t="s">
        <v>3</v>
      </c>
      <c r="E15" s="7" t="s">
        <v>1</v>
      </c>
      <c r="F15" s="7" t="s">
        <v>1</v>
      </c>
      <c r="G15" s="7"/>
      <c r="H15" s="7"/>
      <c r="I15" s="7"/>
      <c r="J15" s="7"/>
      <c r="K15" s="7"/>
      <c r="L15" s="7"/>
      <c r="M15" s="8">
        <v>0</v>
      </c>
      <c r="N15" s="8">
        <v>181.80699999999999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4">
        <v>0</v>
      </c>
      <c r="AM15" s="3">
        <v>0</v>
      </c>
      <c r="AN15" s="4">
        <v>0</v>
      </c>
      <c r="AO15" s="5">
        <v>0</v>
      </c>
      <c r="AP15" s="9">
        <f t="shared" si="0"/>
        <v>0</v>
      </c>
    </row>
    <row r="16" spans="1:42" outlineLevel="1">
      <c r="A16" s="6" t="s">
        <v>50</v>
      </c>
      <c r="B16" s="7" t="s">
        <v>1</v>
      </c>
      <c r="C16" s="7" t="s">
        <v>9</v>
      </c>
      <c r="D16" s="7" t="s">
        <v>3</v>
      </c>
      <c r="E16" s="7" t="s">
        <v>1</v>
      </c>
      <c r="F16" s="7" t="s">
        <v>1</v>
      </c>
      <c r="G16" s="7"/>
      <c r="H16" s="7"/>
      <c r="I16" s="7"/>
      <c r="J16" s="7"/>
      <c r="K16" s="7"/>
      <c r="L16" s="7"/>
      <c r="M16" s="8">
        <v>0</v>
      </c>
      <c r="N16" s="8">
        <v>26905.39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6638.2</v>
      </c>
      <c r="AG16" s="3">
        <v>0</v>
      </c>
      <c r="AH16" s="3">
        <v>0</v>
      </c>
      <c r="AI16" s="3">
        <v>6638.2159000000001</v>
      </c>
      <c r="AJ16" s="3">
        <v>-6638.2159000000001</v>
      </c>
      <c r="AK16" s="3">
        <v>0</v>
      </c>
      <c r="AL16" s="4">
        <v>0.24672438868197041</v>
      </c>
      <c r="AM16" s="3">
        <v>0</v>
      </c>
      <c r="AN16" s="4">
        <v>0</v>
      </c>
      <c r="AO16" s="5">
        <v>0</v>
      </c>
      <c r="AP16" s="9">
        <f t="shared" si="0"/>
        <v>24.672379772231512</v>
      </c>
    </row>
    <row r="17" spans="1:42" ht="25.5">
      <c r="A17" s="16" t="s">
        <v>51</v>
      </c>
      <c r="B17" s="17" t="s">
        <v>1</v>
      </c>
      <c r="C17" s="17" t="s">
        <v>10</v>
      </c>
      <c r="D17" s="17" t="s">
        <v>3</v>
      </c>
      <c r="E17" s="17" t="s">
        <v>1</v>
      </c>
      <c r="F17" s="17" t="s">
        <v>1</v>
      </c>
      <c r="G17" s="17"/>
      <c r="H17" s="17"/>
      <c r="I17" s="17"/>
      <c r="J17" s="17"/>
      <c r="K17" s="17"/>
      <c r="L17" s="17"/>
      <c r="M17" s="18">
        <v>0</v>
      </c>
      <c r="N17" s="18">
        <f>N18+N19</f>
        <v>1272.0999999999999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18">
        <f>AF18+AF19</f>
        <v>307</v>
      </c>
      <c r="AG17" s="19">
        <v>0</v>
      </c>
      <c r="AH17" s="19">
        <v>0</v>
      </c>
      <c r="AI17" s="19">
        <v>306.93349999999998</v>
      </c>
      <c r="AJ17" s="19">
        <v>-306.93349999999998</v>
      </c>
      <c r="AK17" s="19">
        <v>0</v>
      </c>
      <c r="AL17" s="20">
        <v>0.24128095275528652</v>
      </c>
      <c r="AM17" s="19">
        <v>0</v>
      </c>
      <c r="AN17" s="20">
        <v>0</v>
      </c>
      <c r="AO17" s="21">
        <v>0</v>
      </c>
      <c r="AP17" s="14">
        <f t="shared" si="0"/>
        <v>24.133322851977049</v>
      </c>
    </row>
    <row r="18" spans="1:42" ht="27" customHeight="1" outlineLevel="1">
      <c r="A18" s="6" t="s">
        <v>52</v>
      </c>
      <c r="B18" s="7" t="s">
        <v>1</v>
      </c>
      <c r="C18" s="7" t="s">
        <v>11</v>
      </c>
      <c r="D18" s="7" t="s">
        <v>3</v>
      </c>
      <c r="E18" s="7" t="s">
        <v>1</v>
      </c>
      <c r="F18" s="7" t="s">
        <v>1</v>
      </c>
      <c r="G18" s="7"/>
      <c r="H18" s="7"/>
      <c r="I18" s="7"/>
      <c r="J18" s="7"/>
      <c r="K18" s="7"/>
      <c r="L18" s="7"/>
      <c r="M18" s="8">
        <v>0</v>
      </c>
      <c r="N18" s="8">
        <v>1229.0999999999999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305.2</v>
      </c>
      <c r="AG18" s="3">
        <v>0</v>
      </c>
      <c r="AH18" s="3">
        <v>0</v>
      </c>
      <c r="AI18" s="3">
        <v>305.17320000000001</v>
      </c>
      <c r="AJ18" s="3">
        <v>-305.17320000000001</v>
      </c>
      <c r="AK18" s="3">
        <v>0</v>
      </c>
      <c r="AL18" s="4">
        <v>0.24828996826946545</v>
      </c>
      <c r="AM18" s="3">
        <v>0</v>
      </c>
      <c r="AN18" s="4">
        <v>0</v>
      </c>
      <c r="AO18" s="5">
        <v>0</v>
      </c>
      <c r="AP18" s="9">
        <f t="shared" si="0"/>
        <v>24.831177284191686</v>
      </c>
    </row>
    <row r="19" spans="1:42" ht="25.5" outlineLevel="1">
      <c r="A19" s="6" t="s">
        <v>53</v>
      </c>
      <c r="B19" s="7" t="s">
        <v>1</v>
      </c>
      <c r="C19" s="7" t="s">
        <v>12</v>
      </c>
      <c r="D19" s="7" t="s">
        <v>3</v>
      </c>
      <c r="E19" s="7" t="s">
        <v>1</v>
      </c>
      <c r="F19" s="7" t="s">
        <v>1</v>
      </c>
      <c r="G19" s="7"/>
      <c r="H19" s="7"/>
      <c r="I19" s="7"/>
      <c r="J19" s="7"/>
      <c r="K19" s="7"/>
      <c r="L19" s="7"/>
      <c r="M19" s="8">
        <v>0</v>
      </c>
      <c r="N19" s="8">
        <v>43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1.8</v>
      </c>
      <c r="AG19" s="3">
        <v>0</v>
      </c>
      <c r="AH19" s="3">
        <v>0</v>
      </c>
      <c r="AI19" s="3">
        <v>1.7603</v>
      </c>
      <c r="AJ19" s="3">
        <v>-1.7603</v>
      </c>
      <c r="AK19" s="3">
        <v>0</v>
      </c>
      <c r="AL19" s="4">
        <v>4.0937209302325583E-2</v>
      </c>
      <c r="AM19" s="3">
        <v>0</v>
      </c>
      <c r="AN19" s="4">
        <v>0</v>
      </c>
      <c r="AO19" s="5">
        <v>0</v>
      </c>
      <c r="AP19" s="9">
        <f t="shared" si="0"/>
        <v>4.1860465116279073</v>
      </c>
    </row>
    <row r="20" spans="1:42">
      <c r="A20" s="16" t="s">
        <v>54</v>
      </c>
      <c r="B20" s="17" t="s">
        <v>1</v>
      </c>
      <c r="C20" s="17" t="s">
        <v>13</v>
      </c>
      <c r="D20" s="17" t="s">
        <v>3</v>
      </c>
      <c r="E20" s="17" t="s">
        <v>1</v>
      </c>
      <c r="F20" s="17" t="s">
        <v>1</v>
      </c>
      <c r="G20" s="17"/>
      <c r="H20" s="17"/>
      <c r="I20" s="17"/>
      <c r="J20" s="17"/>
      <c r="K20" s="17"/>
      <c r="L20" s="17"/>
      <c r="M20" s="18">
        <v>0</v>
      </c>
      <c r="N20" s="18">
        <f>N21+N22+N23+N24+N25</f>
        <v>66076.100000000006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8">
        <f>AF21+AF22+AF23+AF24+AF25</f>
        <v>3261.7</v>
      </c>
      <c r="AG20" s="19">
        <v>0</v>
      </c>
      <c r="AH20" s="19">
        <v>0</v>
      </c>
      <c r="AI20" s="19">
        <v>3261.67</v>
      </c>
      <c r="AJ20" s="19">
        <v>-3261.67</v>
      </c>
      <c r="AK20" s="19">
        <v>0</v>
      </c>
      <c r="AL20" s="20">
        <v>4.9362282090277071E-2</v>
      </c>
      <c r="AM20" s="19">
        <v>0</v>
      </c>
      <c r="AN20" s="20">
        <v>0</v>
      </c>
      <c r="AO20" s="21">
        <v>0</v>
      </c>
      <c r="AP20" s="14">
        <f t="shared" si="0"/>
        <v>4.9362780188298032</v>
      </c>
    </row>
    <row r="21" spans="1:42" outlineLevel="1">
      <c r="A21" s="6" t="s">
        <v>55</v>
      </c>
      <c r="B21" s="7" t="s">
        <v>1</v>
      </c>
      <c r="C21" s="7" t="s">
        <v>14</v>
      </c>
      <c r="D21" s="7" t="s">
        <v>3</v>
      </c>
      <c r="E21" s="7" t="s">
        <v>1</v>
      </c>
      <c r="F21" s="7" t="s">
        <v>1</v>
      </c>
      <c r="G21" s="7"/>
      <c r="H21" s="7"/>
      <c r="I21" s="7"/>
      <c r="J21" s="7"/>
      <c r="K21" s="7"/>
      <c r="L21" s="7"/>
      <c r="M21" s="8">
        <v>0</v>
      </c>
      <c r="N21" s="8">
        <v>100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4">
        <v>0</v>
      </c>
      <c r="AM21" s="3">
        <v>0</v>
      </c>
      <c r="AN21" s="4">
        <v>0</v>
      </c>
      <c r="AO21" s="5">
        <v>0</v>
      </c>
      <c r="AP21" s="9">
        <f t="shared" si="0"/>
        <v>0</v>
      </c>
    </row>
    <row r="22" spans="1:42" outlineLevel="1">
      <c r="A22" s="6" t="s">
        <v>56</v>
      </c>
      <c r="B22" s="7" t="s">
        <v>1</v>
      </c>
      <c r="C22" s="7" t="s">
        <v>15</v>
      </c>
      <c r="D22" s="7" t="s">
        <v>3</v>
      </c>
      <c r="E22" s="7" t="s">
        <v>1</v>
      </c>
      <c r="F22" s="7" t="s">
        <v>1</v>
      </c>
      <c r="G22" s="7"/>
      <c r="H22" s="7"/>
      <c r="I22" s="7"/>
      <c r="J22" s="7"/>
      <c r="K22" s="7"/>
      <c r="L22" s="7"/>
      <c r="M22" s="8">
        <v>0</v>
      </c>
      <c r="N22" s="8">
        <v>288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4">
        <v>0</v>
      </c>
      <c r="AM22" s="3">
        <v>0</v>
      </c>
      <c r="AN22" s="4">
        <v>0</v>
      </c>
      <c r="AO22" s="5">
        <v>0</v>
      </c>
      <c r="AP22" s="9">
        <f t="shared" si="0"/>
        <v>0</v>
      </c>
    </row>
    <row r="23" spans="1:42" outlineLevel="1">
      <c r="A23" s="6" t="s">
        <v>59</v>
      </c>
      <c r="B23" s="7" t="s">
        <v>1</v>
      </c>
      <c r="C23" s="7" t="s">
        <v>16</v>
      </c>
      <c r="D23" s="7" t="s">
        <v>3</v>
      </c>
      <c r="E23" s="7" t="s">
        <v>1</v>
      </c>
      <c r="F23" s="7" t="s">
        <v>1</v>
      </c>
      <c r="G23" s="7"/>
      <c r="H23" s="7"/>
      <c r="I23" s="7"/>
      <c r="J23" s="7"/>
      <c r="K23" s="7"/>
      <c r="L23" s="7"/>
      <c r="M23" s="8">
        <v>0</v>
      </c>
      <c r="N23" s="8">
        <v>400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200</v>
      </c>
      <c r="AG23" s="3">
        <v>0</v>
      </c>
      <c r="AH23" s="3">
        <v>0</v>
      </c>
      <c r="AI23" s="3">
        <v>200</v>
      </c>
      <c r="AJ23" s="3">
        <v>-200</v>
      </c>
      <c r="AK23" s="3">
        <v>0</v>
      </c>
      <c r="AL23" s="4">
        <v>0.5</v>
      </c>
      <c r="AM23" s="3">
        <v>0</v>
      </c>
      <c r="AN23" s="4">
        <v>0</v>
      </c>
      <c r="AO23" s="5">
        <v>0</v>
      </c>
      <c r="AP23" s="9">
        <f t="shared" si="0"/>
        <v>50</v>
      </c>
    </row>
    <row r="24" spans="1:42" outlineLevel="1">
      <c r="A24" s="6" t="s">
        <v>57</v>
      </c>
      <c r="B24" s="7" t="s">
        <v>1</v>
      </c>
      <c r="C24" s="7" t="s">
        <v>17</v>
      </c>
      <c r="D24" s="7" t="s">
        <v>3</v>
      </c>
      <c r="E24" s="7" t="s">
        <v>1</v>
      </c>
      <c r="F24" s="7" t="s">
        <v>1</v>
      </c>
      <c r="G24" s="7"/>
      <c r="H24" s="7"/>
      <c r="I24" s="7"/>
      <c r="J24" s="7"/>
      <c r="K24" s="7"/>
      <c r="L24" s="7"/>
      <c r="M24" s="8">
        <v>0</v>
      </c>
      <c r="N24" s="8">
        <v>63348.1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3058.2</v>
      </c>
      <c r="AG24" s="3">
        <v>0</v>
      </c>
      <c r="AH24" s="3">
        <v>0</v>
      </c>
      <c r="AI24" s="3">
        <v>3058.17</v>
      </c>
      <c r="AJ24" s="3">
        <v>-3058.17</v>
      </c>
      <c r="AK24" s="3">
        <v>0</v>
      </c>
      <c r="AL24" s="4">
        <v>4.82755939284676E-2</v>
      </c>
      <c r="AM24" s="3">
        <v>0</v>
      </c>
      <c r="AN24" s="4">
        <v>0</v>
      </c>
      <c r="AO24" s="5">
        <v>0</v>
      </c>
      <c r="AP24" s="9">
        <f t="shared" si="0"/>
        <v>4.8276112464304379</v>
      </c>
    </row>
    <row r="25" spans="1:42" outlineLevel="1">
      <c r="A25" s="6" t="s">
        <v>58</v>
      </c>
      <c r="B25" s="7" t="s">
        <v>1</v>
      </c>
      <c r="C25" s="7" t="s">
        <v>18</v>
      </c>
      <c r="D25" s="7" t="s">
        <v>3</v>
      </c>
      <c r="E25" s="7" t="s">
        <v>1</v>
      </c>
      <c r="F25" s="7" t="s">
        <v>1</v>
      </c>
      <c r="G25" s="7"/>
      <c r="H25" s="7"/>
      <c r="I25" s="7"/>
      <c r="J25" s="7"/>
      <c r="K25" s="7"/>
      <c r="L25" s="7"/>
      <c r="M25" s="8">
        <v>0</v>
      </c>
      <c r="N25" s="8">
        <v>1940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3.5</v>
      </c>
      <c r="AG25" s="3">
        <v>0</v>
      </c>
      <c r="AH25" s="3">
        <v>0</v>
      </c>
      <c r="AI25" s="3">
        <v>3.5</v>
      </c>
      <c r="AJ25" s="3">
        <v>-3.5</v>
      </c>
      <c r="AK25" s="3">
        <v>0</v>
      </c>
      <c r="AL25" s="4">
        <v>1.8041237113402063E-3</v>
      </c>
      <c r="AM25" s="3">
        <v>0</v>
      </c>
      <c r="AN25" s="4">
        <v>0</v>
      </c>
      <c r="AO25" s="5">
        <v>0</v>
      </c>
      <c r="AP25" s="9">
        <f t="shared" si="0"/>
        <v>0.18041237113402062</v>
      </c>
    </row>
    <row r="26" spans="1:42">
      <c r="A26" s="16" t="s">
        <v>60</v>
      </c>
      <c r="B26" s="17" t="s">
        <v>1</v>
      </c>
      <c r="C26" s="17" t="s">
        <v>19</v>
      </c>
      <c r="D26" s="17" t="s">
        <v>3</v>
      </c>
      <c r="E26" s="17" t="s">
        <v>1</v>
      </c>
      <c r="F26" s="17" t="s">
        <v>1</v>
      </c>
      <c r="G26" s="17"/>
      <c r="H26" s="17"/>
      <c r="I26" s="17"/>
      <c r="J26" s="17"/>
      <c r="K26" s="17"/>
      <c r="L26" s="17"/>
      <c r="M26" s="18">
        <v>0</v>
      </c>
      <c r="N26" s="18">
        <f>N27+N28+N29</f>
        <v>39131.5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f>AF27+AF28+AF29</f>
        <v>5200.1000000000004</v>
      </c>
      <c r="AG26" s="19">
        <v>0</v>
      </c>
      <c r="AH26" s="19">
        <v>0</v>
      </c>
      <c r="AI26" s="19">
        <v>5199.9834000000001</v>
      </c>
      <c r="AJ26" s="19">
        <v>-5199.9834000000001</v>
      </c>
      <c r="AK26" s="19">
        <v>0</v>
      </c>
      <c r="AL26" s="20">
        <v>0.13288484724582497</v>
      </c>
      <c r="AM26" s="19">
        <v>0</v>
      </c>
      <c r="AN26" s="20">
        <v>0</v>
      </c>
      <c r="AO26" s="21">
        <v>0</v>
      </c>
      <c r="AP26" s="14">
        <f t="shared" si="0"/>
        <v>13.28878269424888</v>
      </c>
    </row>
    <row r="27" spans="1:42" outlineLevel="1">
      <c r="A27" s="6" t="s">
        <v>61</v>
      </c>
      <c r="B27" s="7" t="s">
        <v>1</v>
      </c>
      <c r="C27" s="7" t="s">
        <v>20</v>
      </c>
      <c r="D27" s="7" t="s">
        <v>3</v>
      </c>
      <c r="E27" s="7" t="s">
        <v>1</v>
      </c>
      <c r="F27" s="7" t="s">
        <v>1</v>
      </c>
      <c r="G27" s="7"/>
      <c r="H27" s="7"/>
      <c r="I27" s="7"/>
      <c r="J27" s="7"/>
      <c r="K27" s="7"/>
      <c r="L27" s="7"/>
      <c r="M27" s="8">
        <v>0</v>
      </c>
      <c r="N27" s="8">
        <v>215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80.7</v>
      </c>
      <c r="AG27" s="3">
        <v>0</v>
      </c>
      <c r="AH27" s="3">
        <v>0</v>
      </c>
      <c r="AI27" s="3">
        <v>80.665000000000006</v>
      </c>
      <c r="AJ27" s="3">
        <v>-80.665000000000006</v>
      </c>
      <c r="AK27" s="3">
        <v>0</v>
      </c>
      <c r="AL27" s="4">
        <v>0.3751860465116279</v>
      </c>
      <c r="AM27" s="3">
        <v>0</v>
      </c>
      <c r="AN27" s="4">
        <v>0</v>
      </c>
      <c r="AO27" s="5">
        <v>0</v>
      </c>
      <c r="AP27" s="9">
        <f t="shared" si="0"/>
        <v>37.534883720930232</v>
      </c>
    </row>
    <row r="28" spans="1:42" outlineLevel="1">
      <c r="A28" s="6" t="s">
        <v>62</v>
      </c>
      <c r="B28" s="7" t="s">
        <v>1</v>
      </c>
      <c r="C28" s="7" t="s">
        <v>21</v>
      </c>
      <c r="D28" s="7" t="s">
        <v>3</v>
      </c>
      <c r="E28" s="7" t="s">
        <v>1</v>
      </c>
      <c r="F28" s="7" t="s">
        <v>1</v>
      </c>
      <c r="G28" s="7"/>
      <c r="H28" s="7"/>
      <c r="I28" s="7"/>
      <c r="J28" s="7"/>
      <c r="K28" s="7"/>
      <c r="L28" s="7"/>
      <c r="M28" s="8">
        <v>0</v>
      </c>
      <c r="N28" s="8">
        <v>5820.7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55.8</v>
      </c>
      <c r="AG28" s="3">
        <v>0</v>
      </c>
      <c r="AH28" s="3">
        <v>0</v>
      </c>
      <c r="AI28" s="3">
        <v>55.7562</v>
      </c>
      <c r="AJ28" s="3">
        <v>-55.7562</v>
      </c>
      <c r="AK28" s="3">
        <v>0</v>
      </c>
      <c r="AL28" s="4">
        <v>9.5789509852766842E-3</v>
      </c>
      <c r="AM28" s="3">
        <v>0</v>
      </c>
      <c r="AN28" s="4">
        <v>0</v>
      </c>
      <c r="AO28" s="5">
        <v>0</v>
      </c>
      <c r="AP28" s="9">
        <f t="shared" si="0"/>
        <v>0.95864758534196914</v>
      </c>
    </row>
    <row r="29" spans="1:42" outlineLevel="1">
      <c r="A29" s="6" t="s">
        <v>63</v>
      </c>
      <c r="B29" s="7" t="s">
        <v>1</v>
      </c>
      <c r="C29" s="7" t="s">
        <v>22</v>
      </c>
      <c r="D29" s="7" t="s">
        <v>3</v>
      </c>
      <c r="E29" s="7" t="s">
        <v>1</v>
      </c>
      <c r="F29" s="7" t="s">
        <v>1</v>
      </c>
      <c r="G29" s="7"/>
      <c r="H29" s="7"/>
      <c r="I29" s="7"/>
      <c r="J29" s="7"/>
      <c r="K29" s="7"/>
      <c r="L29" s="7"/>
      <c r="M29" s="8">
        <v>0</v>
      </c>
      <c r="N29" s="8">
        <v>33095.800000000003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5063.6000000000004</v>
      </c>
      <c r="AG29" s="3">
        <v>0</v>
      </c>
      <c r="AH29" s="3">
        <v>0</v>
      </c>
      <c r="AI29" s="3">
        <v>5063.5622000000003</v>
      </c>
      <c r="AJ29" s="3">
        <v>-5063.5622000000003</v>
      </c>
      <c r="AK29" s="3">
        <v>0</v>
      </c>
      <c r="AL29" s="4">
        <v>0.15299712350207578</v>
      </c>
      <c r="AM29" s="3">
        <v>0</v>
      </c>
      <c r="AN29" s="4">
        <v>0</v>
      </c>
      <c r="AO29" s="5">
        <v>0</v>
      </c>
      <c r="AP29" s="9">
        <f t="shared" si="0"/>
        <v>15.299826564095746</v>
      </c>
    </row>
    <row r="30" spans="1:42">
      <c r="A30" s="16" t="s">
        <v>64</v>
      </c>
      <c r="B30" s="17" t="s">
        <v>1</v>
      </c>
      <c r="C30" s="17" t="s">
        <v>23</v>
      </c>
      <c r="D30" s="17" t="s">
        <v>3</v>
      </c>
      <c r="E30" s="17" t="s">
        <v>1</v>
      </c>
      <c r="F30" s="17" t="s">
        <v>1</v>
      </c>
      <c r="G30" s="17"/>
      <c r="H30" s="17"/>
      <c r="I30" s="17"/>
      <c r="J30" s="17"/>
      <c r="K30" s="17"/>
      <c r="L30" s="17"/>
      <c r="M30" s="18">
        <v>0</v>
      </c>
      <c r="N30" s="18">
        <v>20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20">
        <v>0</v>
      </c>
      <c r="AM30" s="19">
        <v>0</v>
      </c>
      <c r="AN30" s="20">
        <v>0</v>
      </c>
      <c r="AO30" s="21">
        <v>0</v>
      </c>
      <c r="AP30" s="14">
        <f t="shared" si="0"/>
        <v>0</v>
      </c>
    </row>
    <row r="31" spans="1:42" ht="17.25" customHeight="1" outlineLevel="1">
      <c r="A31" s="6" t="s">
        <v>65</v>
      </c>
      <c r="B31" s="7" t="s">
        <v>1</v>
      </c>
      <c r="C31" s="7" t="s">
        <v>24</v>
      </c>
      <c r="D31" s="7" t="s">
        <v>3</v>
      </c>
      <c r="E31" s="7" t="s">
        <v>1</v>
      </c>
      <c r="F31" s="7" t="s">
        <v>1</v>
      </c>
      <c r="G31" s="7"/>
      <c r="H31" s="7"/>
      <c r="I31" s="7"/>
      <c r="J31" s="7"/>
      <c r="K31" s="7"/>
      <c r="L31" s="7"/>
      <c r="M31" s="8">
        <v>0</v>
      </c>
      <c r="N31" s="8">
        <v>20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4">
        <v>0</v>
      </c>
      <c r="AM31" s="3">
        <v>0</v>
      </c>
      <c r="AN31" s="4">
        <v>0</v>
      </c>
      <c r="AO31" s="5">
        <v>0</v>
      </c>
      <c r="AP31" s="9">
        <f t="shared" si="0"/>
        <v>0</v>
      </c>
    </row>
    <row r="32" spans="1:42">
      <c r="A32" s="16" t="s">
        <v>66</v>
      </c>
      <c r="B32" s="17" t="s">
        <v>1</v>
      </c>
      <c r="C32" s="17" t="s">
        <v>25</v>
      </c>
      <c r="D32" s="17" t="s">
        <v>3</v>
      </c>
      <c r="E32" s="17" t="s">
        <v>1</v>
      </c>
      <c r="F32" s="17" t="s">
        <v>1</v>
      </c>
      <c r="G32" s="17"/>
      <c r="H32" s="17"/>
      <c r="I32" s="17"/>
      <c r="J32" s="17"/>
      <c r="K32" s="17"/>
      <c r="L32" s="17"/>
      <c r="M32" s="18">
        <v>0</v>
      </c>
      <c r="N32" s="18">
        <f>N33+N34+N35+N36+N37+N38</f>
        <v>397497.3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18">
        <f>AF33+AF34+AF35+AF36+AF37+AF38</f>
        <v>91542.999999999985</v>
      </c>
      <c r="AG32" s="19">
        <v>0</v>
      </c>
      <c r="AH32" s="19">
        <v>0</v>
      </c>
      <c r="AI32" s="19">
        <v>91543.131200000003</v>
      </c>
      <c r="AJ32" s="19">
        <v>-91543.131200000003</v>
      </c>
      <c r="AK32" s="19">
        <v>0</v>
      </c>
      <c r="AL32" s="20">
        <v>0.23029875375780232</v>
      </c>
      <c r="AM32" s="19">
        <v>0</v>
      </c>
      <c r="AN32" s="20">
        <v>0</v>
      </c>
      <c r="AO32" s="21">
        <v>0</v>
      </c>
      <c r="AP32" s="14">
        <f t="shared" si="0"/>
        <v>23.029841963706417</v>
      </c>
    </row>
    <row r="33" spans="1:42" outlineLevel="1">
      <c r="A33" s="6" t="s">
        <v>67</v>
      </c>
      <c r="B33" s="7" t="s">
        <v>1</v>
      </c>
      <c r="C33" s="7" t="s">
        <v>26</v>
      </c>
      <c r="D33" s="7" t="s">
        <v>3</v>
      </c>
      <c r="E33" s="7" t="s">
        <v>1</v>
      </c>
      <c r="F33" s="7" t="s">
        <v>1</v>
      </c>
      <c r="G33" s="7"/>
      <c r="H33" s="7"/>
      <c r="I33" s="7"/>
      <c r="J33" s="7"/>
      <c r="K33" s="7"/>
      <c r="L33" s="7"/>
      <c r="M33" s="8">
        <v>0</v>
      </c>
      <c r="N33" s="8">
        <v>180056.8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41029.699999999997</v>
      </c>
      <c r="AG33" s="3">
        <v>0</v>
      </c>
      <c r="AH33" s="3">
        <v>0</v>
      </c>
      <c r="AI33" s="3">
        <v>41029.741199999997</v>
      </c>
      <c r="AJ33" s="3">
        <v>-41029.741199999997</v>
      </c>
      <c r="AK33" s="3">
        <v>0</v>
      </c>
      <c r="AL33" s="4">
        <v>0.22787110953375694</v>
      </c>
      <c r="AM33" s="3">
        <v>0</v>
      </c>
      <c r="AN33" s="4">
        <v>0</v>
      </c>
      <c r="AO33" s="5">
        <v>0</v>
      </c>
      <c r="AP33" s="9">
        <f t="shared" si="0"/>
        <v>22.787087185821363</v>
      </c>
    </row>
    <row r="34" spans="1:42" outlineLevel="1">
      <c r="A34" s="6" t="s">
        <v>68</v>
      </c>
      <c r="B34" s="7" t="s">
        <v>1</v>
      </c>
      <c r="C34" s="7" t="s">
        <v>27</v>
      </c>
      <c r="D34" s="7" t="s">
        <v>3</v>
      </c>
      <c r="E34" s="7" t="s">
        <v>1</v>
      </c>
      <c r="F34" s="7" t="s">
        <v>1</v>
      </c>
      <c r="G34" s="7"/>
      <c r="H34" s="7"/>
      <c r="I34" s="7"/>
      <c r="J34" s="7"/>
      <c r="K34" s="7"/>
      <c r="L34" s="7"/>
      <c r="M34" s="8">
        <v>0</v>
      </c>
      <c r="N34" s="8">
        <v>141270.5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30439.1</v>
      </c>
      <c r="AG34" s="3">
        <v>0</v>
      </c>
      <c r="AH34" s="3">
        <v>0</v>
      </c>
      <c r="AI34" s="3">
        <v>30439.136500000001</v>
      </c>
      <c r="AJ34" s="3">
        <v>-30439.136500000001</v>
      </c>
      <c r="AK34" s="3">
        <v>0</v>
      </c>
      <c r="AL34" s="4">
        <v>0.21546704018177892</v>
      </c>
      <c r="AM34" s="3">
        <v>0</v>
      </c>
      <c r="AN34" s="4">
        <v>0</v>
      </c>
      <c r="AO34" s="5">
        <v>0</v>
      </c>
      <c r="AP34" s="9">
        <f t="shared" si="0"/>
        <v>21.546678181219718</v>
      </c>
    </row>
    <row r="35" spans="1:42" outlineLevel="1">
      <c r="A35" s="6" t="s">
        <v>69</v>
      </c>
      <c r="B35" s="7" t="s">
        <v>1</v>
      </c>
      <c r="C35" s="7" t="s">
        <v>28</v>
      </c>
      <c r="D35" s="7" t="s">
        <v>3</v>
      </c>
      <c r="E35" s="7" t="s">
        <v>1</v>
      </c>
      <c r="F35" s="7" t="s">
        <v>1</v>
      </c>
      <c r="G35" s="7"/>
      <c r="H35" s="7"/>
      <c r="I35" s="7"/>
      <c r="J35" s="7"/>
      <c r="K35" s="7"/>
      <c r="L35" s="7"/>
      <c r="M35" s="8">
        <v>0</v>
      </c>
      <c r="N35" s="8">
        <v>59806.5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16088.6</v>
      </c>
      <c r="AG35" s="3">
        <v>0</v>
      </c>
      <c r="AH35" s="3">
        <v>0</v>
      </c>
      <c r="AI35" s="3">
        <v>16088.558800000001</v>
      </c>
      <c r="AJ35" s="3">
        <v>-16088.558800000001</v>
      </c>
      <c r="AK35" s="3">
        <v>0</v>
      </c>
      <c r="AL35" s="4">
        <v>0.26901020457642566</v>
      </c>
      <c r="AM35" s="3">
        <v>0</v>
      </c>
      <c r="AN35" s="4">
        <v>0</v>
      </c>
      <c r="AO35" s="5">
        <v>0</v>
      </c>
      <c r="AP35" s="9">
        <f t="shared" si="0"/>
        <v>26.901089346475722</v>
      </c>
    </row>
    <row r="36" spans="1:42" ht="25.5" outlineLevel="1">
      <c r="A36" s="6" t="s">
        <v>70</v>
      </c>
      <c r="B36" s="7" t="s">
        <v>1</v>
      </c>
      <c r="C36" s="7" t="s">
        <v>29</v>
      </c>
      <c r="D36" s="7" t="s">
        <v>3</v>
      </c>
      <c r="E36" s="7" t="s">
        <v>1</v>
      </c>
      <c r="F36" s="7" t="s">
        <v>1</v>
      </c>
      <c r="G36" s="7"/>
      <c r="H36" s="7"/>
      <c r="I36" s="7"/>
      <c r="J36" s="7"/>
      <c r="K36" s="7"/>
      <c r="L36" s="7"/>
      <c r="M36" s="8">
        <v>0</v>
      </c>
      <c r="N36" s="8">
        <v>59.6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9</v>
      </c>
      <c r="AG36" s="3">
        <v>0</v>
      </c>
      <c r="AH36" s="3">
        <v>0</v>
      </c>
      <c r="AI36" s="3">
        <v>9.0440000000000005</v>
      </c>
      <c r="AJ36" s="3">
        <v>-9.0440000000000005</v>
      </c>
      <c r="AK36" s="3">
        <v>0</v>
      </c>
      <c r="AL36" s="4">
        <v>0.15174496644295302</v>
      </c>
      <c r="AM36" s="3">
        <v>0</v>
      </c>
      <c r="AN36" s="4">
        <v>0</v>
      </c>
      <c r="AO36" s="5">
        <v>0</v>
      </c>
      <c r="AP36" s="9">
        <f t="shared" si="0"/>
        <v>15.100671140939598</v>
      </c>
    </row>
    <row r="37" spans="1:42" outlineLevel="1">
      <c r="A37" s="6" t="s">
        <v>71</v>
      </c>
      <c r="B37" s="7" t="s">
        <v>1</v>
      </c>
      <c r="C37" s="7" t="s">
        <v>30</v>
      </c>
      <c r="D37" s="7" t="s">
        <v>3</v>
      </c>
      <c r="E37" s="7" t="s">
        <v>1</v>
      </c>
      <c r="F37" s="7" t="s">
        <v>1</v>
      </c>
      <c r="G37" s="7"/>
      <c r="H37" s="7"/>
      <c r="I37" s="7"/>
      <c r="J37" s="7"/>
      <c r="K37" s="7"/>
      <c r="L37" s="7"/>
      <c r="M37" s="8">
        <v>0</v>
      </c>
      <c r="N37" s="8">
        <v>1329.5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17.399999999999999</v>
      </c>
      <c r="AG37" s="3">
        <v>0</v>
      </c>
      <c r="AH37" s="3">
        <v>0</v>
      </c>
      <c r="AI37" s="3">
        <v>17.436</v>
      </c>
      <c r="AJ37" s="3">
        <v>-17.436</v>
      </c>
      <c r="AK37" s="3">
        <v>0</v>
      </c>
      <c r="AL37" s="4">
        <v>1.3114704776231665E-2</v>
      </c>
      <c r="AM37" s="3">
        <v>0</v>
      </c>
      <c r="AN37" s="4">
        <v>0</v>
      </c>
      <c r="AO37" s="5">
        <v>0</v>
      </c>
      <c r="AP37" s="9">
        <f t="shared" si="0"/>
        <v>1.308762692741632</v>
      </c>
    </row>
    <row r="38" spans="1:42" outlineLevel="1">
      <c r="A38" s="6" t="s">
        <v>72</v>
      </c>
      <c r="B38" s="7" t="s">
        <v>1</v>
      </c>
      <c r="C38" s="7" t="s">
        <v>31</v>
      </c>
      <c r="D38" s="7" t="s">
        <v>3</v>
      </c>
      <c r="E38" s="7" t="s">
        <v>1</v>
      </c>
      <c r="F38" s="7" t="s">
        <v>1</v>
      </c>
      <c r="G38" s="7"/>
      <c r="H38" s="7"/>
      <c r="I38" s="7"/>
      <c r="J38" s="7"/>
      <c r="K38" s="7"/>
      <c r="L38" s="7"/>
      <c r="M38" s="8">
        <v>0</v>
      </c>
      <c r="N38" s="8">
        <v>14974.4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3959.2</v>
      </c>
      <c r="AG38" s="3">
        <v>0</v>
      </c>
      <c r="AH38" s="3">
        <v>0</v>
      </c>
      <c r="AI38" s="3">
        <v>3959.2147</v>
      </c>
      <c r="AJ38" s="3">
        <v>-3959.2147</v>
      </c>
      <c r="AK38" s="3">
        <v>0</v>
      </c>
      <c r="AL38" s="4">
        <v>0.26439888743455497</v>
      </c>
      <c r="AM38" s="3">
        <v>0</v>
      </c>
      <c r="AN38" s="4">
        <v>0</v>
      </c>
      <c r="AO38" s="5">
        <v>0</v>
      </c>
      <c r="AP38" s="9">
        <f t="shared" si="0"/>
        <v>26.439790575916227</v>
      </c>
    </row>
    <row r="39" spans="1:42">
      <c r="A39" s="16" t="s">
        <v>73</v>
      </c>
      <c r="B39" s="17" t="s">
        <v>1</v>
      </c>
      <c r="C39" s="17" t="s">
        <v>32</v>
      </c>
      <c r="D39" s="17" t="s">
        <v>3</v>
      </c>
      <c r="E39" s="17" t="s">
        <v>1</v>
      </c>
      <c r="F39" s="17" t="s">
        <v>1</v>
      </c>
      <c r="G39" s="17"/>
      <c r="H39" s="17"/>
      <c r="I39" s="17"/>
      <c r="J39" s="17"/>
      <c r="K39" s="17"/>
      <c r="L39" s="17"/>
      <c r="M39" s="18">
        <v>0</v>
      </c>
      <c r="N39" s="18">
        <f>N40</f>
        <v>40242.9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f>AF40</f>
        <v>10512.1</v>
      </c>
      <c r="AG39" s="19">
        <v>0</v>
      </c>
      <c r="AH39" s="19">
        <v>0</v>
      </c>
      <c r="AI39" s="19">
        <v>10512.080900000001</v>
      </c>
      <c r="AJ39" s="19">
        <v>-10512.080900000001</v>
      </c>
      <c r="AK39" s="19">
        <v>0</v>
      </c>
      <c r="AL39" s="20">
        <v>0.26121604276594551</v>
      </c>
      <c r="AM39" s="19">
        <v>0</v>
      </c>
      <c r="AN39" s="20">
        <v>0</v>
      </c>
      <c r="AO39" s="21">
        <v>0</v>
      </c>
      <c r="AP39" s="14">
        <f t="shared" si="0"/>
        <v>26.121626423543038</v>
      </c>
    </row>
    <row r="40" spans="1:42" outlineLevel="1">
      <c r="A40" s="6" t="s">
        <v>74</v>
      </c>
      <c r="B40" s="7" t="s">
        <v>1</v>
      </c>
      <c r="C40" s="7" t="s">
        <v>33</v>
      </c>
      <c r="D40" s="7" t="s">
        <v>3</v>
      </c>
      <c r="E40" s="7" t="s">
        <v>1</v>
      </c>
      <c r="F40" s="7" t="s">
        <v>1</v>
      </c>
      <c r="G40" s="7"/>
      <c r="H40" s="7"/>
      <c r="I40" s="7"/>
      <c r="J40" s="7"/>
      <c r="K40" s="7"/>
      <c r="L40" s="7"/>
      <c r="M40" s="8">
        <v>0</v>
      </c>
      <c r="N40" s="8">
        <v>40242.9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10512.1</v>
      </c>
      <c r="AG40" s="3">
        <v>0</v>
      </c>
      <c r="AH40" s="3">
        <v>0</v>
      </c>
      <c r="AI40" s="3">
        <v>10512.080900000001</v>
      </c>
      <c r="AJ40" s="3">
        <v>-10512.080900000001</v>
      </c>
      <c r="AK40" s="3">
        <v>0</v>
      </c>
      <c r="AL40" s="4">
        <v>0.26121604276594551</v>
      </c>
      <c r="AM40" s="3">
        <v>0</v>
      </c>
      <c r="AN40" s="4">
        <v>0</v>
      </c>
      <c r="AO40" s="5">
        <v>0</v>
      </c>
      <c r="AP40" s="9">
        <f t="shared" si="0"/>
        <v>26.121626423543038</v>
      </c>
    </row>
    <row r="41" spans="1:42">
      <c r="A41" s="16" t="s">
        <v>75</v>
      </c>
      <c r="B41" s="17" t="s">
        <v>1</v>
      </c>
      <c r="C41" s="17" t="s">
        <v>34</v>
      </c>
      <c r="D41" s="17" t="s">
        <v>3</v>
      </c>
      <c r="E41" s="17" t="s">
        <v>1</v>
      </c>
      <c r="F41" s="17" t="s">
        <v>1</v>
      </c>
      <c r="G41" s="17"/>
      <c r="H41" s="17"/>
      <c r="I41" s="17"/>
      <c r="J41" s="17"/>
      <c r="K41" s="17"/>
      <c r="L41" s="17"/>
      <c r="M41" s="18">
        <v>0</v>
      </c>
      <c r="N41" s="18">
        <f>N42+N43+N44</f>
        <v>23721.8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8">
        <f>AF42+AF43+AF44</f>
        <v>2254.1999999999998</v>
      </c>
      <c r="AG41" s="19">
        <v>0</v>
      </c>
      <c r="AH41" s="19">
        <v>0</v>
      </c>
      <c r="AI41" s="19">
        <v>2254.2438999999999</v>
      </c>
      <c r="AJ41" s="19">
        <v>-2254.2438999999999</v>
      </c>
      <c r="AK41" s="19">
        <v>0</v>
      </c>
      <c r="AL41" s="20">
        <v>9.5028406372369034E-2</v>
      </c>
      <c r="AM41" s="19">
        <v>0</v>
      </c>
      <c r="AN41" s="20">
        <v>0</v>
      </c>
      <c r="AO41" s="21">
        <v>0</v>
      </c>
      <c r="AP41" s="14">
        <f t="shared" si="0"/>
        <v>9.5026515694424543</v>
      </c>
    </row>
    <row r="42" spans="1:42" outlineLevel="1">
      <c r="A42" s="6" t="s">
        <v>76</v>
      </c>
      <c r="B42" s="7" t="s">
        <v>1</v>
      </c>
      <c r="C42" s="7" t="s">
        <v>35</v>
      </c>
      <c r="D42" s="7" t="s">
        <v>3</v>
      </c>
      <c r="E42" s="7" t="s">
        <v>1</v>
      </c>
      <c r="F42" s="7" t="s">
        <v>1</v>
      </c>
      <c r="G42" s="7"/>
      <c r="H42" s="7"/>
      <c r="I42" s="7"/>
      <c r="J42" s="7"/>
      <c r="K42" s="7"/>
      <c r="L42" s="7"/>
      <c r="M42" s="8">
        <v>0</v>
      </c>
      <c r="N42" s="8">
        <v>1890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473.5</v>
      </c>
      <c r="AG42" s="3">
        <v>0</v>
      </c>
      <c r="AH42" s="3">
        <v>0</v>
      </c>
      <c r="AI42" s="3">
        <v>473.56049999999999</v>
      </c>
      <c r="AJ42" s="3">
        <v>-473.56049999999999</v>
      </c>
      <c r="AK42" s="3">
        <v>0</v>
      </c>
      <c r="AL42" s="4">
        <v>0.25056111111111112</v>
      </c>
      <c r="AM42" s="3">
        <v>0</v>
      </c>
      <c r="AN42" s="4">
        <v>0</v>
      </c>
      <c r="AO42" s="5">
        <v>0</v>
      </c>
      <c r="AP42" s="9">
        <f t="shared" si="0"/>
        <v>25.052910052910054</v>
      </c>
    </row>
    <row r="43" spans="1:42" outlineLevel="1">
      <c r="A43" s="6" t="s">
        <v>77</v>
      </c>
      <c r="B43" s="7" t="s">
        <v>1</v>
      </c>
      <c r="C43" s="7" t="s">
        <v>36</v>
      </c>
      <c r="D43" s="7" t="s">
        <v>3</v>
      </c>
      <c r="E43" s="7" t="s">
        <v>1</v>
      </c>
      <c r="F43" s="7" t="s">
        <v>1</v>
      </c>
      <c r="G43" s="7"/>
      <c r="H43" s="7"/>
      <c r="I43" s="7"/>
      <c r="J43" s="7"/>
      <c r="K43" s="7"/>
      <c r="L43" s="7"/>
      <c r="M43" s="8">
        <v>0</v>
      </c>
      <c r="N43" s="8">
        <v>5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0</v>
      </c>
      <c r="AE43" s="8">
        <v>0</v>
      </c>
      <c r="AF43" s="8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4">
        <v>0</v>
      </c>
      <c r="AM43" s="3">
        <v>0</v>
      </c>
      <c r="AN43" s="4">
        <v>0</v>
      </c>
      <c r="AO43" s="5">
        <v>0</v>
      </c>
      <c r="AP43" s="9">
        <f t="shared" si="0"/>
        <v>0</v>
      </c>
    </row>
    <row r="44" spans="1:42" outlineLevel="1">
      <c r="A44" s="6" t="s">
        <v>78</v>
      </c>
      <c r="B44" s="7" t="s">
        <v>1</v>
      </c>
      <c r="C44" s="7" t="s">
        <v>37</v>
      </c>
      <c r="D44" s="7" t="s">
        <v>3</v>
      </c>
      <c r="E44" s="7" t="s">
        <v>1</v>
      </c>
      <c r="F44" s="7" t="s">
        <v>1</v>
      </c>
      <c r="G44" s="7"/>
      <c r="H44" s="7"/>
      <c r="I44" s="7"/>
      <c r="J44" s="7"/>
      <c r="K44" s="7"/>
      <c r="L44" s="7"/>
      <c r="M44" s="8">
        <v>0</v>
      </c>
      <c r="N44" s="8">
        <v>21826.799999999999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1780.7</v>
      </c>
      <c r="AG44" s="3">
        <v>0</v>
      </c>
      <c r="AH44" s="3">
        <v>0</v>
      </c>
      <c r="AI44" s="3">
        <v>1780.6833999999999</v>
      </c>
      <c r="AJ44" s="3">
        <v>-1780.6833999999999</v>
      </c>
      <c r="AK44" s="3">
        <v>0</v>
      </c>
      <c r="AL44" s="4">
        <v>8.1582468150378507E-2</v>
      </c>
      <c r="AM44" s="3">
        <v>0</v>
      </c>
      <c r="AN44" s="4">
        <v>0</v>
      </c>
      <c r="AO44" s="5">
        <v>0</v>
      </c>
      <c r="AP44" s="9">
        <f t="shared" si="0"/>
        <v>8.1583191306100762</v>
      </c>
    </row>
    <row r="45" spans="1:42">
      <c r="A45" s="16" t="s">
        <v>79</v>
      </c>
      <c r="B45" s="17" t="s">
        <v>1</v>
      </c>
      <c r="C45" s="17" t="s">
        <v>38</v>
      </c>
      <c r="D45" s="17" t="s">
        <v>3</v>
      </c>
      <c r="E45" s="17" t="s">
        <v>1</v>
      </c>
      <c r="F45" s="17" t="s">
        <v>1</v>
      </c>
      <c r="G45" s="17"/>
      <c r="H45" s="17"/>
      <c r="I45" s="17"/>
      <c r="J45" s="17"/>
      <c r="K45" s="17"/>
      <c r="L45" s="17"/>
      <c r="M45" s="18">
        <v>0</v>
      </c>
      <c r="N45" s="18">
        <f>N46+N47</f>
        <v>7587.7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18">
        <f>AF46+AF47</f>
        <v>2374.6</v>
      </c>
      <c r="AG45" s="19">
        <v>0</v>
      </c>
      <c r="AH45" s="19">
        <v>0</v>
      </c>
      <c r="AI45" s="19">
        <v>2374.6149</v>
      </c>
      <c r="AJ45" s="19">
        <v>-2374.6149</v>
      </c>
      <c r="AK45" s="19">
        <v>0</v>
      </c>
      <c r="AL45" s="20">
        <v>0.31295582324024407</v>
      </c>
      <c r="AM45" s="19">
        <v>0</v>
      </c>
      <c r="AN45" s="20">
        <v>0</v>
      </c>
      <c r="AO45" s="21">
        <v>0</v>
      </c>
      <c r="AP45" s="14">
        <f t="shared" si="0"/>
        <v>31.295385953582773</v>
      </c>
    </row>
    <row r="46" spans="1:42" outlineLevel="1">
      <c r="A46" s="6" t="s">
        <v>80</v>
      </c>
      <c r="B46" s="7" t="s">
        <v>1</v>
      </c>
      <c r="C46" s="7" t="s">
        <v>39</v>
      </c>
      <c r="D46" s="7" t="s">
        <v>3</v>
      </c>
      <c r="E46" s="7" t="s">
        <v>1</v>
      </c>
      <c r="F46" s="7" t="s">
        <v>1</v>
      </c>
      <c r="G46" s="7"/>
      <c r="H46" s="7"/>
      <c r="I46" s="7"/>
      <c r="J46" s="7"/>
      <c r="K46" s="7"/>
      <c r="L46" s="7"/>
      <c r="M46" s="8">
        <v>0</v>
      </c>
      <c r="N46" s="8">
        <v>200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44</v>
      </c>
      <c r="AG46" s="3">
        <v>0</v>
      </c>
      <c r="AH46" s="3">
        <v>0</v>
      </c>
      <c r="AI46" s="3">
        <v>43.980499999999999</v>
      </c>
      <c r="AJ46" s="3">
        <v>-43.980499999999999</v>
      </c>
      <c r="AK46" s="3">
        <v>0</v>
      </c>
      <c r="AL46" s="4">
        <v>0.2199025</v>
      </c>
      <c r="AM46" s="3">
        <v>0</v>
      </c>
      <c r="AN46" s="4">
        <v>0</v>
      </c>
      <c r="AO46" s="5">
        <v>0</v>
      </c>
      <c r="AP46" s="9">
        <f t="shared" si="0"/>
        <v>22</v>
      </c>
    </row>
    <row r="47" spans="1:42" outlineLevel="1">
      <c r="A47" s="6" t="s">
        <v>81</v>
      </c>
      <c r="B47" s="7" t="s">
        <v>1</v>
      </c>
      <c r="C47" s="7" t="s">
        <v>40</v>
      </c>
      <c r="D47" s="7" t="s">
        <v>3</v>
      </c>
      <c r="E47" s="7" t="s">
        <v>1</v>
      </c>
      <c r="F47" s="7" t="s">
        <v>1</v>
      </c>
      <c r="G47" s="7"/>
      <c r="H47" s="7"/>
      <c r="I47" s="7"/>
      <c r="J47" s="7"/>
      <c r="K47" s="7"/>
      <c r="L47" s="7"/>
      <c r="M47" s="8">
        <v>0</v>
      </c>
      <c r="N47" s="8">
        <v>7387.7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2330.6</v>
      </c>
      <c r="AG47" s="3">
        <v>0</v>
      </c>
      <c r="AH47" s="3">
        <v>0</v>
      </c>
      <c r="AI47" s="3">
        <v>2330.6343999999999</v>
      </c>
      <c r="AJ47" s="3">
        <v>-2330.6343999999999</v>
      </c>
      <c r="AK47" s="3">
        <v>0</v>
      </c>
      <c r="AL47" s="4">
        <v>0.31547496514476764</v>
      </c>
      <c r="AM47" s="3">
        <v>0</v>
      </c>
      <c r="AN47" s="4">
        <v>0</v>
      </c>
      <c r="AO47" s="5">
        <v>0</v>
      </c>
      <c r="AP47" s="9">
        <f t="shared" si="0"/>
        <v>31.547030875644655</v>
      </c>
    </row>
    <row r="48" spans="1:42" ht="25.5">
      <c r="A48" s="16" t="s">
        <v>82</v>
      </c>
      <c r="B48" s="17" t="s">
        <v>1</v>
      </c>
      <c r="C48" s="17" t="s">
        <v>41</v>
      </c>
      <c r="D48" s="17" t="s">
        <v>3</v>
      </c>
      <c r="E48" s="17" t="s">
        <v>1</v>
      </c>
      <c r="F48" s="17" t="s">
        <v>1</v>
      </c>
      <c r="G48" s="17"/>
      <c r="H48" s="17"/>
      <c r="I48" s="17"/>
      <c r="J48" s="17"/>
      <c r="K48" s="17"/>
      <c r="L48" s="17"/>
      <c r="M48" s="18">
        <v>0</v>
      </c>
      <c r="N48" s="18">
        <f>N49</f>
        <v>14770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f>AF49</f>
        <v>3060.1</v>
      </c>
      <c r="AG48" s="19">
        <v>0</v>
      </c>
      <c r="AH48" s="19">
        <v>0</v>
      </c>
      <c r="AI48" s="19">
        <v>3060.0884000000001</v>
      </c>
      <c r="AJ48" s="19">
        <v>-3060.0884000000001</v>
      </c>
      <c r="AK48" s="19">
        <v>0</v>
      </c>
      <c r="AL48" s="20">
        <v>0.20718269465132025</v>
      </c>
      <c r="AM48" s="19">
        <v>0</v>
      </c>
      <c r="AN48" s="20">
        <v>0</v>
      </c>
      <c r="AO48" s="21">
        <v>0</v>
      </c>
      <c r="AP48" s="14">
        <f t="shared" si="0"/>
        <v>20.718348002708193</v>
      </c>
    </row>
    <row r="49" spans="1:42" ht="17.25" customHeight="1" outlineLevel="1">
      <c r="A49" s="6" t="s">
        <v>83</v>
      </c>
      <c r="B49" s="7" t="s">
        <v>1</v>
      </c>
      <c r="C49" s="7" t="s">
        <v>42</v>
      </c>
      <c r="D49" s="7" t="s">
        <v>3</v>
      </c>
      <c r="E49" s="7" t="s">
        <v>1</v>
      </c>
      <c r="F49" s="7" t="s">
        <v>1</v>
      </c>
      <c r="G49" s="7"/>
      <c r="H49" s="7"/>
      <c r="I49" s="7"/>
      <c r="J49" s="7"/>
      <c r="K49" s="7"/>
      <c r="L49" s="7"/>
      <c r="M49" s="8">
        <v>0</v>
      </c>
      <c r="N49" s="8">
        <v>14770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3060.1</v>
      </c>
      <c r="AG49" s="3">
        <v>0</v>
      </c>
      <c r="AH49" s="3">
        <v>0</v>
      </c>
      <c r="AI49" s="3">
        <v>3060.0884000000001</v>
      </c>
      <c r="AJ49" s="3">
        <v>-3060.0884000000001</v>
      </c>
      <c r="AK49" s="3">
        <v>0</v>
      </c>
      <c r="AL49" s="4">
        <v>0.20718269465132025</v>
      </c>
      <c r="AM49" s="3">
        <v>0</v>
      </c>
      <c r="AN49" s="4">
        <v>0</v>
      </c>
      <c r="AO49" s="5">
        <v>0</v>
      </c>
      <c r="AP49" s="9">
        <f t="shared" si="0"/>
        <v>20.718348002708193</v>
      </c>
    </row>
    <row r="50" spans="1:42" ht="12.75" customHeight="1">
      <c r="A50" s="46" t="s">
        <v>43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10">
        <v>0</v>
      </c>
      <c r="N50" s="10">
        <f>N48+N45+N41+N39+N32+N30+N26+N20+N17+N10</f>
        <v>650748.88699999987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f>AF48+AF45+AF41+AF39+AF32+AF30+AF26+AF20+AF17+AF10</f>
        <v>133460.29999999999</v>
      </c>
      <c r="AG50" s="11">
        <v>0</v>
      </c>
      <c r="AH50" s="11">
        <v>0</v>
      </c>
      <c r="AI50" s="11">
        <v>133460.28</v>
      </c>
      <c r="AJ50" s="11">
        <v>-133460.28</v>
      </c>
      <c r="AK50" s="11">
        <v>0</v>
      </c>
      <c r="AL50" s="12">
        <v>0.20508721881953576</v>
      </c>
      <c r="AM50" s="11">
        <v>0</v>
      </c>
      <c r="AN50" s="12">
        <v>0</v>
      </c>
      <c r="AO50" s="13">
        <v>0</v>
      </c>
      <c r="AP50" s="14">
        <f t="shared" si="0"/>
        <v>20.508725049882415</v>
      </c>
    </row>
    <row r="51" spans="1:42" ht="12.75" customHeight="1">
      <c r="A51" s="76" t="s">
        <v>92</v>
      </c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7"/>
      <c r="AH51" s="77"/>
      <c r="AI51" s="77"/>
      <c r="AJ51" s="77"/>
      <c r="AK51" s="77"/>
      <c r="AL51" s="77"/>
      <c r="AM51" s="77"/>
      <c r="AN51" s="77"/>
      <c r="AO51" s="77"/>
      <c r="AP51" s="77"/>
    </row>
  </sheetData>
  <mergeCells count="46">
    <mergeCell ref="A51:AP51"/>
    <mergeCell ref="N2:AP2"/>
    <mergeCell ref="N3:AP3"/>
    <mergeCell ref="A6:AP6"/>
    <mergeCell ref="AP8:AP9"/>
    <mergeCell ref="AI8:AI9"/>
    <mergeCell ref="AE8:AE9"/>
    <mergeCell ref="Y8:Y9"/>
    <mergeCell ref="N8:N9"/>
    <mergeCell ref="H8:H9"/>
    <mergeCell ref="M8:M9"/>
    <mergeCell ref="N1:AP1"/>
    <mergeCell ref="A5:AP5"/>
    <mergeCell ref="I8:I9"/>
    <mergeCell ref="J8:J9"/>
    <mergeCell ref="K8:K9"/>
    <mergeCell ref="L8:L9"/>
    <mergeCell ref="AA8:AA9"/>
    <mergeCell ref="AB8:AB9"/>
    <mergeCell ref="O8:O9"/>
    <mergeCell ref="A50:L50"/>
    <mergeCell ref="G8:G9"/>
    <mergeCell ref="E8:E9"/>
    <mergeCell ref="F8:F9"/>
    <mergeCell ref="A8:A9"/>
    <mergeCell ref="B8:B9"/>
    <mergeCell ref="C8:C9"/>
    <mergeCell ref="D8:D9"/>
    <mergeCell ref="S8:S9"/>
    <mergeCell ref="W8:W9"/>
    <mergeCell ref="AG8:AG9"/>
    <mergeCell ref="AJ8:AJ9"/>
    <mergeCell ref="Q8:Q9"/>
    <mergeCell ref="V8:V9"/>
    <mergeCell ref="T8:T9"/>
    <mergeCell ref="U8:U9"/>
    <mergeCell ref="AN8:AN9"/>
    <mergeCell ref="AO8:AO9"/>
    <mergeCell ref="AL8:AL9"/>
    <mergeCell ref="AM8:AM9"/>
    <mergeCell ref="P8:P9"/>
    <mergeCell ref="Z8:Z9"/>
    <mergeCell ref="AF8:AF9"/>
    <mergeCell ref="AK8:AK9"/>
    <mergeCell ref="AC8:AC9"/>
    <mergeCell ref="R8:R9"/>
  </mergeCells>
  <phoneticPr fontId="0" type="noConversion"/>
  <pageMargins left="0.59027779999999996" right="0.4" top="0.25" bottom="0.22" header="0.26" footer="0.2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31.03.2017 14:50:48)&lt;/VariantName&gt;&#10;  &lt;VariantLink&gt;254601294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C2E18D-A5D1-4B79-95AC-8F768DC528B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Шишкина</cp:lastModifiedBy>
  <cp:lastPrinted>2021-04-13T12:11:07Z</cp:lastPrinted>
  <dcterms:created xsi:type="dcterms:W3CDTF">2021-04-13T10:59:35Z</dcterms:created>
  <dcterms:modified xsi:type="dcterms:W3CDTF">2021-04-14T06:39:28Z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14_50_48)(5).xlsx</vt:lpwstr>
  </property>
  <property fmtid="{D5CDD505-2E9C-101B-9397-08002B2CF9AE}" pid="3" name="Название отчета">
    <vt:lpwstr>Вариант (новый от 31.03.2017 14_50_48)(5).xlsx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20.2.2923.489956503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