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345" windowWidth="15120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9" i="1"/>
  <c r="J43" l="1"/>
  <c r="G41"/>
  <c r="F41"/>
  <c r="E41"/>
  <c r="G36"/>
  <c r="F36"/>
  <c r="E36"/>
  <c r="G31"/>
  <c r="F31"/>
  <c r="E31"/>
  <c r="G26"/>
  <c r="F26"/>
  <c r="E26"/>
  <c r="G21"/>
  <c r="F21"/>
  <c r="E21"/>
  <c r="E19"/>
  <c r="E16" s="1"/>
  <c r="G16"/>
  <c r="F16"/>
  <c r="G14"/>
  <c r="F14"/>
  <c r="G13"/>
  <c r="F13"/>
  <c r="F11" s="1"/>
  <c r="E13"/>
  <c r="G11" l="1"/>
  <c r="E14"/>
  <c r="E11" s="1"/>
  <c r="I14"/>
  <c r="H14"/>
  <c r="I13"/>
  <c r="H13"/>
  <c r="D13"/>
  <c r="I11" l="1"/>
  <c r="H11"/>
  <c r="I34"/>
  <c r="H34"/>
  <c r="I31" l="1"/>
  <c r="H31"/>
  <c r="J33"/>
  <c r="D31" l="1"/>
  <c r="J34"/>
  <c r="J31" s="1"/>
  <c r="D19"/>
  <c r="D14" l="1"/>
  <c r="D11" s="1"/>
  <c r="I41" l="1"/>
  <c r="H41"/>
  <c r="D41"/>
  <c r="J44"/>
  <c r="J41" l="1"/>
  <c r="J23" l="1"/>
  <c r="J22"/>
  <c r="J18"/>
  <c r="J17"/>
  <c r="J40"/>
  <c r="J38"/>
  <c r="J37"/>
  <c r="I26"/>
  <c r="H26"/>
  <c r="D26"/>
  <c r="I21"/>
  <c r="H21"/>
  <c r="D21"/>
  <c r="I16"/>
  <c r="H16"/>
  <c r="D16"/>
  <c r="I36"/>
  <c r="H36"/>
  <c r="D36"/>
  <c r="J29"/>
  <c r="J24"/>
  <c r="J19"/>
  <c r="J39"/>
  <c r="J15"/>
  <c r="J14"/>
  <c r="J12"/>
  <c r="J26" l="1"/>
  <c r="J21"/>
  <c r="J16"/>
  <c r="J36"/>
  <c r="J13"/>
  <c r="J11" s="1"/>
</calcChain>
</file>

<file path=xl/sharedStrings.xml><?xml version="1.0" encoding="utf-8"?>
<sst xmlns="http://schemas.openxmlformats.org/spreadsheetml/2006/main" count="59" uniqueCount="29">
  <si>
    <t>на 2020-2025 годы</t>
  </si>
  <si>
    <t>Наименование муниципальной программы, подпрограммы, отдельного мероприятия, показателя, цель, задача</t>
  </si>
  <si>
    <t>Источник финансирования</t>
  </si>
  <si>
    <t>Расходы, тыс. рублей</t>
  </si>
  <si>
    <t>итого</t>
  </si>
  <si>
    <t>Муниципальная программа «Развитие транспортной системы города Вятские Поляны» на 2020-2025 годы»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</si>
  <si>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</si>
  <si>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</si>
  <si>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</si>
  <si>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</si>
  <si>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</si>
  <si>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</t>
  </si>
  <si>
    <t>Подпрограмма «Повышение безопасности дорожного движения на территории муниципального образования городского округа город Вятские Поляны Кировской области» на 2020 - 2025 годы»</t>
  </si>
  <si>
    <t>Отдельное мероприятие «Организация движения транспорта и пешеходов»</t>
  </si>
  <si>
    <t>Отдельное мероприятие «Закрепление знаний правил дорожного движения среди детей и подростков»</t>
  </si>
  <si>
    <t>к муниципальной программе</t>
  </si>
  <si>
    <t>города Вятские Поляны"</t>
  </si>
  <si>
    <t>Ресурсное обеспечение муниципальной программы</t>
  </si>
  <si>
    <t>Приложение №3</t>
  </si>
  <si>
    <t>"Развитие транспортной системы</t>
  </si>
  <si>
    <t>Итого</t>
  </si>
  <si>
    <t>1.1.</t>
  </si>
  <si>
    <t>1.2.</t>
  </si>
  <si>
    <t>Ремонт автомобильных дорог общего пользования местного значения города Вятские Поляны</t>
  </si>
  <si>
    <t xml:space="preserve">Содержание  автомобильных дорог общего пользования местного значения  </t>
  </si>
  <si>
    <t>2.0</t>
  </si>
  <si>
    <t>3.0</t>
  </si>
  <si>
    <t>4.0</t>
  </si>
  <si>
    <t>Отдельное мероприятие  "Возмещение части затрат на выполнение работ,связанных с осуществлением  регулярных  перевозок  пассажиров и  багажа автомобильным  транспортом по муниципальным маршрутам  города Вятские Поляны по регулируемым  тарифам"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</si>
</sst>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Cambria"/>
      <family val="1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wrapText="1"/>
    </xf>
    <xf numFmtId="0" fontId="3" fillId="0" borderId="0" xfId="0" applyFont="1"/>
    <xf numFmtId="0" fontId="1" fillId="0" borderId="8" xfId="0" applyFont="1" applyBorder="1" applyAlignment="1">
      <alignment vertical="top" wrapText="1"/>
    </xf>
    <xf numFmtId="0" fontId="1" fillId="0" borderId="6" xfId="0" applyFont="1" applyBorder="1" applyAlignment="1">
      <alignment horizontal="center" wrapText="1"/>
    </xf>
    <xf numFmtId="0" fontId="1" fillId="0" borderId="14" xfId="0" applyFont="1" applyBorder="1" applyAlignment="1">
      <alignment vertical="top" wrapText="1"/>
    </xf>
    <xf numFmtId="0" fontId="2" fillId="0" borderId="13" xfId="0" applyFont="1" applyBorder="1" applyAlignment="1">
      <alignment horizontal="center" wrapText="1"/>
    </xf>
    <xf numFmtId="0" fontId="0" fillId="0" borderId="9" xfId="0" applyBorder="1"/>
    <xf numFmtId="2" fontId="2" fillId="0" borderId="4" xfId="0" applyNumberFormat="1" applyFont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justify" vertical="top" wrapText="1"/>
    </xf>
    <xf numFmtId="0" fontId="1" fillId="0" borderId="11" xfId="0" applyFont="1" applyBorder="1" applyAlignment="1">
      <alignment horizontal="justify" vertical="top" wrapText="1"/>
    </xf>
    <xf numFmtId="0" fontId="1" fillId="0" borderId="12" xfId="0" applyFont="1" applyBorder="1" applyAlignment="1">
      <alignment horizontal="justify" vertical="top" wrapText="1"/>
    </xf>
    <xf numFmtId="0" fontId="1" fillId="0" borderId="6" xfId="0" applyFont="1" applyBorder="1" applyAlignment="1">
      <alignment horizontal="justify" vertical="top" wrapText="1"/>
    </xf>
    <xf numFmtId="16" fontId="1" fillId="0" borderId="6" xfId="0" applyNumberFormat="1" applyFont="1" applyBorder="1" applyAlignment="1">
      <alignment horizontal="justify" vertical="top" wrapText="1"/>
    </xf>
    <xf numFmtId="164" fontId="2" fillId="0" borderId="4" xfId="0" applyNumberFormat="1" applyFont="1" applyBorder="1" applyAlignment="1">
      <alignment horizontal="center" wrapText="1"/>
    </xf>
    <xf numFmtId="2" fontId="2" fillId="2" borderId="4" xfId="0" applyNumberFormat="1" applyFont="1" applyFill="1" applyBorder="1" applyAlignment="1">
      <alignment horizontal="center" wrapText="1"/>
    </xf>
    <xf numFmtId="2" fontId="2" fillId="2" borderId="9" xfId="0" applyNumberFormat="1" applyFont="1" applyFill="1" applyBorder="1" applyAlignment="1">
      <alignment horizontal="center" wrapText="1"/>
    </xf>
    <xf numFmtId="0" fontId="0" fillId="2" borderId="9" xfId="0" applyFill="1" applyBorder="1" applyAlignment="1">
      <alignment horizontal="center"/>
    </xf>
    <xf numFmtId="0" fontId="1" fillId="0" borderId="6" xfId="0" applyFont="1" applyBorder="1" applyAlignment="1">
      <alignment horizontal="justify" vertical="top" wrapText="1"/>
    </xf>
    <xf numFmtId="2" fontId="2" fillId="0" borderId="4" xfId="0" applyNumberFormat="1" applyFont="1" applyFill="1" applyBorder="1" applyAlignment="1">
      <alignment horizontal="center" wrapText="1"/>
    </xf>
    <xf numFmtId="165" fontId="2" fillId="0" borderId="4" xfId="0" applyNumberFormat="1" applyFont="1" applyBorder="1" applyAlignment="1">
      <alignment horizontal="center" wrapText="1"/>
    </xf>
    <xf numFmtId="2" fontId="0" fillId="2" borderId="9" xfId="0" applyNumberFormat="1" applyFill="1" applyBorder="1" applyAlignment="1">
      <alignment horizontal="center"/>
    </xf>
    <xf numFmtId="2" fontId="1" fillId="2" borderId="9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6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5"/>
  <sheetViews>
    <sheetView tabSelected="1" workbookViewId="0">
      <selection activeCell="B41" sqref="B41:B45"/>
    </sheetView>
  </sheetViews>
  <sheetFormatPr defaultRowHeight="15"/>
  <cols>
    <col min="1" max="1" width="7.140625" customWidth="1"/>
    <col min="2" max="2" width="30.28515625" customWidth="1"/>
    <col min="3" max="3" width="16.42578125" customWidth="1"/>
    <col min="4" max="4" width="14.140625" customWidth="1"/>
    <col min="5" max="5" width="11.42578125" customWidth="1"/>
    <col min="6" max="8" width="9.5703125" bestFit="1" customWidth="1"/>
    <col min="9" max="9" width="10.28515625" customWidth="1"/>
    <col min="10" max="10" width="11.42578125" customWidth="1"/>
  </cols>
  <sheetData>
    <row r="1" spans="1:10">
      <c r="I1" t="s">
        <v>18</v>
      </c>
    </row>
    <row r="2" spans="1:10">
      <c r="G2" t="s">
        <v>15</v>
      </c>
    </row>
    <row r="3" spans="1:10">
      <c r="G3" t="s">
        <v>19</v>
      </c>
    </row>
    <row r="4" spans="1:10">
      <c r="G4" t="s">
        <v>16</v>
      </c>
    </row>
    <row r="5" spans="1:10">
      <c r="G5" t="s">
        <v>0</v>
      </c>
    </row>
    <row r="6" spans="1:10" ht="18">
      <c r="B6" s="4" t="s">
        <v>17</v>
      </c>
      <c r="C6" s="4"/>
    </row>
    <row r="7" spans="1:10" ht="15.75" thickBot="1"/>
    <row r="8" spans="1:10" ht="86.25" customHeight="1" thickBot="1">
      <c r="A8" s="34"/>
      <c r="B8" s="34" t="s">
        <v>1</v>
      </c>
      <c r="C8" s="34" t="s">
        <v>2</v>
      </c>
      <c r="D8" s="36" t="s">
        <v>3</v>
      </c>
      <c r="E8" s="37"/>
      <c r="F8" s="37"/>
      <c r="G8" s="37"/>
      <c r="H8" s="37"/>
      <c r="I8" s="37"/>
      <c r="J8" s="38"/>
    </row>
    <row r="9" spans="1:10" ht="16.5" hidden="1" thickBot="1">
      <c r="A9" s="35"/>
      <c r="B9" s="35"/>
      <c r="C9" s="35"/>
      <c r="D9" s="1">
        <v>2020</v>
      </c>
      <c r="E9" s="1">
        <v>2021</v>
      </c>
      <c r="F9" s="1">
        <v>2022</v>
      </c>
      <c r="G9" s="1">
        <v>2023</v>
      </c>
      <c r="H9" s="1">
        <v>2024</v>
      </c>
      <c r="I9" s="1">
        <v>2025</v>
      </c>
      <c r="J9" s="1" t="s">
        <v>4</v>
      </c>
    </row>
    <row r="10" spans="1:10" ht="16.5" thickBot="1">
      <c r="A10" s="6"/>
      <c r="B10" s="6"/>
      <c r="C10" s="6"/>
      <c r="D10" s="1">
        <v>2020</v>
      </c>
      <c r="E10" s="26">
        <v>2021</v>
      </c>
      <c r="F10" s="27">
        <v>2022</v>
      </c>
      <c r="G10" s="26">
        <v>2023</v>
      </c>
      <c r="H10" s="1">
        <v>2024</v>
      </c>
      <c r="I10" s="1">
        <v>2025</v>
      </c>
      <c r="J10" s="1" t="s">
        <v>20</v>
      </c>
    </row>
    <row r="11" spans="1:10" ht="29.25" customHeight="1" thickBot="1">
      <c r="A11" s="31"/>
      <c r="B11" s="31" t="s">
        <v>5</v>
      </c>
      <c r="C11" s="5" t="s">
        <v>6</v>
      </c>
      <c r="D11" s="10">
        <f t="shared" ref="D11:J11" si="0">D13+D14</f>
        <v>44385.7</v>
      </c>
      <c r="E11" s="10">
        <f t="shared" si="0"/>
        <v>45561.3</v>
      </c>
      <c r="F11" s="10">
        <f t="shared" si="0"/>
        <v>18994.900000000001</v>
      </c>
      <c r="G11" s="10">
        <f t="shared" si="0"/>
        <v>16664.5</v>
      </c>
      <c r="H11" s="10">
        <f t="shared" si="0"/>
        <v>84620</v>
      </c>
      <c r="I11" s="10">
        <f t="shared" si="0"/>
        <v>82142</v>
      </c>
      <c r="J11" s="10">
        <f t="shared" si="0"/>
        <v>292368.40000000002</v>
      </c>
    </row>
    <row r="12" spans="1:10" ht="37.5" customHeight="1" thickBot="1">
      <c r="A12" s="32"/>
      <c r="B12" s="32"/>
      <c r="C12" s="2" t="s">
        <v>7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f t="shared" ref="J12:J15" si="1">D12+E12+F12+G12+H12+I12</f>
        <v>0</v>
      </c>
    </row>
    <row r="13" spans="1:10" ht="36" customHeight="1" thickBot="1">
      <c r="A13" s="32"/>
      <c r="B13" s="32"/>
      <c r="C13" s="2" t="s">
        <v>8</v>
      </c>
      <c r="D13" s="10">
        <f t="shared" ref="D13:I14" si="2">D18+D33+D38+D43</f>
        <v>31876.5</v>
      </c>
      <c r="E13" s="10">
        <f t="shared" si="2"/>
        <v>38616.300000000003</v>
      </c>
      <c r="F13" s="10">
        <f t="shared" si="2"/>
        <v>11482.1</v>
      </c>
      <c r="G13" s="10">
        <f t="shared" si="2"/>
        <v>11429.5</v>
      </c>
      <c r="H13" s="10">
        <f t="shared" si="2"/>
        <v>7987</v>
      </c>
      <c r="I13" s="10">
        <f t="shared" si="2"/>
        <v>7987</v>
      </c>
      <c r="J13" s="10">
        <f t="shared" si="1"/>
        <v>109378.40000000001</v>
      </c>
    </row>
    <row r="14" spans="1:10" ht="30.75" customHeight="1" thickBot="1">
      <c r="A14" s="32"/>
      <c r="B14" s="32"/>
      <c r="C14" s="2" t="s">
        <v>9</v>
      </c>
      <c r="D14" s="10">
        <f t="shared" si="2"/>
        <v>12509.2</v>
      </c>
      <c r="E14" s="10">
        <f t="shared" si="2"/>
        <v>6945</v>
      </c>
      <c r="F14" s="10">
        <f t="shared" si="2"/>
        <v>7512.8</v>
      </c>
      <c r="G14" s="10">
        <f t="shared" si="2"/>
        <v>5235</v>
      </c>
      <c r="H14" s="10">
        <f t="shared" si="2"/>
        <v>76633</v>
      </c>
      <c r="I14" s="10">
        <f t="shared" si="2"/>
        <v>74155</v>
      </c>
      <c r="J14" s="10">
        <f t="shared" si="1"/>
        <v>182990</v>
      </c>
    </row>
    <row r="15" spans="1:10" ht="42.75" customHeight="1" thickBot="1">
      <c r="A15" s="33"/>
      <c r="B15" s="33"/>
      <c r="C15" s="2" t="s">
        <v>10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f t="shared" si="1"/>
        <v>0</v>
      </c>
    </row>
    <row r="16" spans="1:10" ht="38.25" customHeight="1" thickBot="1">
      <c r="A16" s="31" t="s">
        <v>11</v>
      </c>
      <c r="B16" s="31" t="s">
        <v>12</v>
      </c>
      <c r="C16" s="2" t="s">
        <v>6</v>
      </c>
      <c r="D16" s="10">
        <f t="shared" ref="D16:I16" si="3">D17+D18+D19+D20</f>
        <v>1156.0999999999999</v>
      </c>
      <c r="E16" s="10">
        <f t="shared" si="3"/>
        <v>443.3</v>
      </c>
      <c r="F16" s="10">
        <f t="shared" si="3"/>
        <v>481.1</v>
      </c>
      <c r="G16" s="18">
        <f t="shared" si="3"/>
        <v>519.5</v>
      </c>
      <c r="H16" s="10">
        <f t="shared" si="3"/>
        <v>30</v>
      </c>
      <c r="I16" s="17">
        <f t="shared" si="3"/>
        <v>30</v>
      </c>
      <c r="J16" s="10">
        <f t="shared" ref="J16:J19" si="4">D16+E16+F16+G16+H16+I16</f>
        <v>2660</v>
      </c>
    </row>
    <row r="17" spans="1:10" ht="31.5" customHeight="1" thickBot="1">
      <c r="A17" s="32"/>
      <c r="B17" s="32"/>
      <c r="C17" s="2" t="s">
        <v>7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f t="shared" si="4"/>
        <v>0</v>
      </c>
    </row>
    <row r="18" spans="1:10" ht="28.5" customHeight="1" thickBot="1">
      <c r="A18" s="32"/>
      <c r="B18" s="32"/>
      <c r="C18" s="2" t="s">
        <v>8</v>
      </c>
      <c r="D18" s="10">
        <v>640</v>
      </c>
      <c r="E18" s="10">
        <v>393.3</v>
      </c>
      <c r="F18" s="10">
        <v>431.1</v>
      </c>
      <c r="G18" s="3">
        <v>469.5</v>
      </c>
      <c r="H18" s="3">
        <v>0</v>
      </c>
      <c r="I18" s="3">
        <v>0</v>
      </c>
      <c r="J18" s="10">
        <f t="shared" si="4"/>
        <v>1933.9</v>
      </c>
    </row>
    <row r="19" spans="1:10" ht="31.5" customHeight="1" thickBot="1">
      <c r="A19" s="32"/>
      <c r="B19" s="32"/>
      <c r="C19" s="2" t="s">
        <v>9</v>
      </c>
      <c r="D19" s="10">
        <f>D24+D29</f>
        <v>516.1</v>
      </c>
      <c r="E19" s="10">
        <f>E24+E29</f>
        <v>50</v>
      </c>
      <c r="F19" s="10">
        <f>F24+F29</f>
        <v>50</v>
      </c>
      <c r="G19" s="10">
        <v>50</v>
      </c>
      <c r="H19" s="10">
        <v>30</v>
      </c>
      <c r="I19" s="10">
        <v>30</v>
      </c>
      <c r="J19" s="10">
        <f t="shared" si="4"/>
        <v>726.1</v>
      </c>
    </row>
    <row r="20" spans="1:10" ht="37.5" customHeight="1" thickBot="1">
      <c r="A20" s="33"/>
      <c r="B20" s="33"/>
      <c r="C20" s="2" t="s">
        <v>10</v>
      </c>
      <c r="D20" s="3"/>
      <c r="E20" s="3"/>
      <c r="F20" s="3"/>
      <c r="G20" s="3"/>
      <c r="H20" s="3"/>
      <c r="I20" s="3"/>
      <c r="J20" s="3">
        <v>0</v>
      </c>
    </row>
    <row r="21" spans="1:10" ht="16.5" thickBot="1">
      <c r="A21" s="31" t="s">
        <v>21</v>
      </c>
      <c r="B21" s="31" t="s">
        <v>13</v>
      </c>
      <c r="C21" s="2" t="s">
        <v>6</v>
      </c>
      <c r="D21" s="10">
        <f t="shared" ref="D21:I21" si="5">D22+D23+D24+D25</f>
        <v>1136.0999999999999</v>
      </c>
      <c r="E21" s="10">
        <f t="shared" si="5"/>
        <v>423.3</v>
      </c>
      <c r="F21" s="10">
        <f t="shared" si="5"/>
        <v>461.1</v>
      </c>
      <c r="G21" s="3">
        <f t="shared" si="5"/>
        <v>499.5</v>
      </c>
      <c r="H21" s="3">
        <f t="shared" si="5"/>
        <v>0</v>
      </c>
      <c r="I21" s="3">
        <f t="shared" si="5"/>
        <v>0</v>
      </c>
      <c r="J21" s="10">
        <f>D21+E21+F21+G21+H21+I21</f>
        <v>2520</v>
      </c>
    </row>
    <row r="22" spans="1:10" ht="33.75" customHeight="1" thickBot="1">
      <c r="A22" s="32"/>
      <c r="B22" s="32"/>
      <c r="C22" s="2" t="s">
        <v>7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f>D22+E22+F22+G22+H22+I22</f>
        <v>0</v>
      </c>
    </row>
    <row r="23" spans="1:10" ht="33" customHeight="1" thickBot="1">
      <c r="A23" s="32"/>
      <c r="B23" s="32"/>
      <c r="C23" s="2" t="s">
        <v>8</v>
      </c>
      <c r="D23" s="10">
        <v>640</v>
      </c>
      <c r="E23" s="10">
        <v>393.3</v>
      </c>
      <c r="F23" s="10">
        <v>431.1</v>
      </c>
      <c r="G23" s="3">
        <v>469.5</v>
      </c>
      <c r="H23" s="3">
        <v>0</v>
      </c>
      <c r="I23" s="3">
        <v>0</v>
      </c>
      <c r="J23" s="10">
        <f>D23+E23+F23+G23+H23+I23</f>
        <v>1933.9</v>
      </c>
    </row>
    <row r="24" spans="1:10" ht="35.25" customHeight="1" thickBot="1">
      <c r="A24" s="32"/>
      <c r="B24" s="32"/>
      <c r="C24" s="2" t="s">
        <v>9</v>
      </c>
      <c r="D24" s="10">
        <v>496.1</v>
      </c>
      <c r="E24" s="10">
        <v>30</v>
      </c>
      <c r="F24" s="10">
        <v>30</v>
      </c>
      <c r="G24" s="10">
        <v>30</v>
      </c>
      <c r="H24" s="3">
        <v>0</v>
      </c>
      <c r="I24" s="3">
        <v>0</v>
      </c>
      <c r="J24" s="17">
        <f>D24+E24+F24+G24+H24+I24</f>
        <v>586.1</v>
      </c>
    </row>
    <row r="25" spans="1:10" ht="31.5" customHeight="1" thickBot="1">
      <c r="A25" s="33"/>
      <c r="B25" s="33"/>
      <c r="C25" s="2" t="s">
        <v>10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</row>
    <row r="26" spans="1:10" ht="28.5" customHeight="1" thickBot="1">
      <c r="A26" s="31" t="s">
        <v>22</v>
      </c>
      <c r="B26" s="31" t="s">
        <v>14</v>
      </c>
      <c r="C26" s="2" t="s">
        <v>6</v>
      </c>
      <c r="D26" s="10">
        <f t="shared" ref="D26:I26" si="6">D27+D28+D29+D30</f>
        <v>20</v>
      </c>
      <c r="E26" s="10">
        <f t="shared" si="6"/>
        <v>20</v>
      </c>
      <c r="F26" s="10">
        <f t="shared" si="6"/>
        <v>20</v>
      </c>
      <c r="G26" s="10">
        <f t="shared" si="6"/>
        <v>20</v>
      </c>
      <c r="H26" s="10">
        <f t="shared" si="6"/>
        <v>30</v>
      </c>
      <c r="I26" s="10">
        <f t="shared" si="6"/>
        <v>30</v>
      </c>
      <c r="J26" s="10">
        <f>D26+E26+F26+G26+H26+I26</f>
        <v>140</v>
      </c>
    </row>
    <row r="27" spans="1:10" ht="31.5" customHeight="1" thickBot="1">
      <c r="A27" s="32"/>
      <c r="B27" s="32"/>
      <c r="C27" s="2" t="s">
        <v>7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</row>
    <row r="28" spans="1:10" ht="39.75" customHeight="1" thickBot="1">
      <c r="A28" s="32"/>
      <c r="B28" s="32"/>
      <c r="C28" s="2" t="s">
        <v>8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</row>
    <row r="29" spans="1:10" ht="33" customHeight="1" thickBot="1">
      <c r="A29" s="32"/>
      <c r="B29" s="32"/>
      <c r="C29" s="2" t="s">
        <v>9</v>
      </c>
      <c r="D29" s="10">
        <v>20</v>
      </c>
      <c r="E29" s="10">
        <v>20</v>
      </c>
      <c r="F29" s="10">
        <v>20</v>
      </c>
      <c r="G29" s="10">
        <v>20</v>
      </c>
      <c r="H29" s="10">
        <v>30</v>
      </c>
      <c r="I29" s="10">
        <v>30</v>
      </c>
      <c r="J29" s="10">
        <f>D29+E29+F29+G29+H29+I29</f>
        <v>140</v>
      </c>
    </row>
    <row r="30" spans="1:10" ht="48" customHeight="1" thickBot="1">
      <c r="A30" s="33"/>
      <c r="B30" s="33"/>
      <c r="C30" s="2" t="s">
        <v>10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</row>
    <row r="31" spans="1:10" ht="16.5" thickBot="1">
      <c r="A31" s="15"/>
      <c r="B31" s="15"/>
      <c r="C31" s="2" t="s">
        <v>6</v>
      </c>
      <c r="D31" s="10">
        <f t="shared" ref="D31:J31" si="7">D32+D33+D34+D35</f>
        <v>30995.46</v>
      </c>
      <c r="E31" s="22">
        <f t="shared" si="7"/>
        <v>36942</v>
      </c>
      <c r="F31" s="10">
        <f t="shared" si="7"/>
        <v>11463</v>
      </c>
      <c r="G31" s="10">
        <f t="shared" si="7"/>
        <v>11467</v>
      </c>
      <c r="H31" s="10">
        <f t="shared" si="7"/>
        <v>42406</v>
      </c>
      <c r="I31" s="10">
        <f t="shared" si="7"/>
        <v>38408</v>
      </c>
      <c r="J31" s="10">
        <f t="shared" si="7"/>
        <v>171681.46000000002</v>
      </c>
    </row>
    <row r="32" spans="1:10" ht="63.75" thickBot="1">
      <c r="A32" s="16" t="s">
        <v>25</v>
      </c>
      <c r="B32" s="21" t="s">
        <v>23</v>
      </c>
      <c r="C32" s="2" t="s">
        <v>7</v>
      </c>
      <c r="D32" s="3"/>
      <c r="E32" s="3"/>
      <c r="F32" s="3"/>
      <c r="G32" s="3"/>
      <c r="H32" s="3"/>
      <c r="I32" s="3"/>
      <c r="J32" s="3"/>
    </row>
    <row r="33" spans="1:10" ht="32.25" thickBot="1">
      <c r="A33" s="15"/>
      <c r="B33" s="15"/>
      <c r="C33" s="2" t="s">
        <v>8</v>
      </c>
      <c r="D33" s="10">
        <v>28978.07</v>
      </c>
      <c r="E33" s="10">
        <v>36165</v>
      </c>
      <c r="F33" s="10">
        <v>8961</v>
      </c>
      <c r="G33" s="10">
        <v>8965</v>
      </c>
      <c r="H33" s="10">
        <v>7987</v>
      </c>
      <c r="I33" s="10">
        <v>7987</v>
      </c>
      <c r="J33" s="3">
        <f t="shared" ref="J33:J40" si="8">D33+E33+F33+G33+H33+I33</f>
        <v>99043.07</v>
      </c>
    </row>
    <row r="34" spans="1:10" ht="32.25" thickBot="1">
      <c r="A34" s="15"/>
      <c r="B34" s="15"/>
      <c r="C34" s="2" t="s">
        <v>9</v>
      </c>
      <c r="D34" s="10">
        <v>2017.39</v>
      </c>
      <c r="E34" s="10">
        <v>777</v>
      </c>
      <c r="F34" s="10">
        <v>2502</v>
      </c>
      <c r="G34" s="10">
        <v>2502</v>
      </c>
      <c r="H34" s="10">
        <f>34419</f>
        <v>34419</v>
      </c>
      <c r="I34" s="10">
        <f>30421</f>
        <v>30421</v>
      </c>
      <c r="J34" s="3">
        <f t="shared" si="8"/>
        <v>72638.39</v>
      </c>
    </row>
    <row r="35" spans="1:10" ht="32.25" thickBot="1">
      <c r="A35" s="15"/>
      <c r="B35" s="15"/>
      <c r="C35" s="2" t="s">
        <v>10</v>
      </c>
      <c r="D35" s="3"/>
      <c r="E35" s="3"/>
      <c r="F35" s="3"/>
      <c r="G35" s="3"/>
      <c r="H35" s="3"/>
      <c r="I35" s="3"/>
      <c r="J35" s="3"/>
    </row>
    <row r="36" spans="1:10" ht="16.5" thickBot="1">
      <c r="A36" s="31" t="s">
        <v>26</v>
      </c>
      <c r="B36" s="31" t="s">
        <v>24</v>
      </c>
      <c r="C36" s="2" t="s">
        <v>6</v>
      </c>
      <c r="D36" s="3">
        <f t="shared" ref="D36:I36" si="9">D37+D38+D39+D40</f>
        <v>11384.04</v>
      </c>
      <c r="E36" s="22">
        <f t="shared" si="9"/>
        <v>7776</v>
      </c>
      <c r="F36" s="10">
        <f t="shared" si="9"/>
        <v>6950.8</v>
      </c>
      <c r="G36" s="10">
        <f t="shared" si="9"/>
        <v>4578</v>
      </c>
      <c r="H36" s="10">
        <f t="shared" si="9"/>
        <v>42184</v>
      </c>
      <c r="I36" s="10">
        <f t="shared" si="9"/>
        <v>43704</v>
      </c>
      <c r="J36" s="3">
        <f t="shared" si="8"/>
        <v>116576.84</v>
      </c>
    </row>
    <row r="37" spans="1:10" ht="32.25" thickBot="1">
      <c r="A37" s="32"/>
      <c r="B37" s="32"/>
      <c r="C37" s="2" t="s">
        <v>7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f t="shared" si="8"/>
        <v>0</v>
      </c>
    </row>
    <row r="38" spans="1:10" ht="32.25" thickBot="1">
      <c r="A38" s="32"/>
      <c r="B38" s="32"/>
      <c r="C38" s="2" t="s">
        <v>8</v>
      </c>
      <c r="D38" s="10">
        <v>1963.93</v>
      </c>
      <c r="E38" s="10">
        <v>2058</v>
      </c>
      <c r="F38" s="10">
        <v>2090</v>
      </c>
      <c r="G38" s="10">
        <v>1995</v>
      </c>
      <c r="H38" s="3">
        <v>0</v>
      </c>
      <c r="I38" s="3">
        <v>0</v>
      </c>
      <c r="J38" s="10">
        <f t="shared" si="8"/>
        <v>8106.93</v>
      </c>
    </row>
    <row r="39" spans="1:10" ht="32.25" thickBot="1">
      <c r="A39" s="32"/>
      <c r="B39" s="32"/>
      <c r="C39" s="2" t="s">
        <v>9</v>
      </c>
      <c r="D39" s="3">
        <v>9420.11</v>
      </c>
      <c r="E39" s="23">
        <v>5718</v>
      </c>
      <c r="F39" s="3">
        <v>4860.8</v>
      </c>
      <c r="G39" s="10">
        <v>2583</v>
      </c>
      <c r="H39" s="3">
        <v>42184</v>
      </c>
      <c r="I39" s="3">
        <v>43704</v>
      </c>
      <c r="J39" s="10">
        <f t="shared" si="8"/>
        <v>108469.91</v>
      </c>
    </row>
    <row r="40" spans="1:10" ht="32.25" thickBot="1">
      <c r="A40" s="33"/>
      <c r="B40" s="33"/>
      <c r="C40" s="2" t="s">
        <v>10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f t="shared" si="8"/>
        <v>0</v>
      </c>
    </row>
    <row r="41" spans="1:10" ht="16.5" thickBot="1">
      <c r="A41" s="12" t="s">
        <v>27</v>
      </c>
      <c r="B41" s="28" t="s">
        <v>28</v>
      </c>
      <c r="C41" s="2" t="s">
        <v>6</v>
      </c>
      <c r="D41" s="18">
        <f t="shared" ref="D41:I41" si="10">D42+D43+D44+D45</f>
        <v>850.1</v>
      </c>
      <c r="E41" s="18">
        <f t="shared" si="10"/>
        <v>400</v>
      </c>
      <c r="F41" s="18">
        <f t="shared" si="10"/>
        <v>100</v>
      </c>
      <c r="G41" s="18">
        <f t="shared" si="10"/>
        <v>100</v>
      </c>
      <c r="H41" s="11">
        <f t="shared" si="10"/>
        <v>0</v>
      </c>
      <c r="I41" s="11">
        <f t="shared" si="10"/>
        <v>0</v>
      </c>
      <c r="J41" s="18">
        <f>D41+E41+F41+G41+H41+I41</f>
        <v>1450.1</v>
      </c>
    </row>
    <row r="42" spans="1:10" ht="32.25" thickBot="1">
      <c r="A42" s="13"/>
      <c r="B42" s="29"/>
      <c r="C42" s="2" t="s">
        <v>7</v>
      </c>
      <c r="D42" s="8"/>
      <c r="E42" s="8"/>
      <c r="F42" s="8"/>
      <c r="G42" s="8"/>
      <c r="H42" s="8"/>
      <c r="I42" s="8"/>
      <c r="J42" s="8"/>
    </row>
    <row r="43" spans="1:10" ht="32.25" thickBot="1">
      <c r="A43" s="13"/>
      <c r="B43" s="29"/>
      <c r="C43" s="7" t="s">
        <v>8</v>
      </c>
      <c r="D43" s="9">
        <v>294.5</v>
      </c>
      <c r="E43" s="9"/>
      <c r="F43" s="9"/>
      <c r="G43" s="9"/>
      <c r="H43" s="9"/>
      <c r="I43" s="9"/>
      <c r="J43" s="19">
        <f>SUM(D43:I43)</f>
        <v>294.5</v>
      </c>
    </row>
    <row r="44" spans="1:10" ht="32.25" thickBot="1">
      <c r="A44" s="13"/>
      <c r="B44" s="29"/>
      <c r="C44" s="2" t="s">
        <v>9</v>
      </c>
      <c r="D44" s="25">
        <v>555.6</v>
      </c>
      <c r="E44" s="24">
        <v>400</v>
      </c>
      <c r="F44" s="24">
        <v>100</v>
      </c>
      <c r="G44" s="24">
        <v>100</v>
      </c>
      <c r="H44" s="20">
        <v>0</v>
      </c>
      <c r="I44" s="20">
        <v>0</v>
      </c>
      <c r="J44" s="19">
        <f>SUM(D44:I44)</f>
        <v>1155.5999999999999</v>
      </c>
    </row>
    <row r="45" spans="1:10" ht="66" customHeight="1" thickBot="1">
      <c r="A45" s="14"/>
      <c r="B45" s="30"/>
      <c r="C45" s="2" t="s">
        <v>10</v>
      </c>
      <c r="D45" s="3"/>
      <c r="E45" s="3"/>
      <c r="F45" s="3"/>
      <c r="G45" s="3"/>
      <c r="H45" s="3"/>
      <c r="I45" s="3"/>
      <c r="J45" s="3"/>
    </row>
  </sheetData>
  <mergeCells count="15">
    <mergeCell ref="A8:A9"/>
    <mergeCell ref="B8:B9"/>
    <mergeCell ref="C8:C9"/>
    <mergeCell ref="D8:J8"/>
    <mergeCell ref="A11:A15"/>
    <mergeCell ref="B11:B15"/>
    <mergeCell ref="B41:B45"/>
    <mergeCell ref="A16:A20"/>
    <mergeCell ref="B16:B20"/>
    <mergeCell ref="A36:A40"/>
    <mergeCell ref="B36:B40"/>
    <mergeCell ref="A21:A25"/>
    <mergeCell ref="B21:B25"/>
    <mergeCell ref="A26:A30"/>
    <mergeCell ref="B26:B30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2021-01-14T12:19:38Z</dcterms:modified>
</cp:coreProperties>
</file>