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90" windowWidth="15480" windowHeight="71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8" i="1"/>
  <c r="H132"/>
  <c r="H130" s="1"/>
  <c r="H139"/>
  <c r="H63" l="1"/>
  <c r="H104" l="1"/>
  <c r="H27"/>
  <c r="H26"/>
  <c r="H35"/>
  <c r="H32"/>
  <c r="H108"/>
  <c r="H102" l="1"/>
  <c r="H112"/>
  <c r="H113" l="1"/>
  <c r="H105"/>
  <c r="H88"/>
  <c r="H64" s="1"/>
  <c r="H95"/>
  <c r="H77"/>
  <c r="H80"/>
  <c r="H83"/>
  <c r="H127"/>
  <c r="H19" l="1"/>
  <c r="H86"/>
  <c r="H65"/>
  <c r="H62" l="1"/>
  <c r="H73"/>
  <c r="H22" l="1"/>
  <c r="H24"/>
  <c r="H28" l="1"/>
  <c r="H69" l="1"/>
  <c r="H111" l="1"/>
  <c r="H121"/>
  <c r="H115"/>
  <c r="H91"/>
  <c r="H40"/>
  <c r="H23" s="1"/>
  <c r="H17" l="1"/>
  <c r="H21"/>
</calcChain>
</file>

<file path=xl/sharedStrings.xml><?xml version="1.0" encoding="utf-8"?>
<sst xmlns="http://schemas.openxmlformats.org/spreadsheetml/2006/main" count="204" uniqueCount="103">
  <si>
    <t>№ П/П</t>
  </si>
  <si>
    <t>СРОК</t>
  </si>
  <si>
    <t>начало</t>
  </si>
  <si>
    <t xml:space="preserve">окончание </t>
  </si>
  <si>
    <t xml:space="preserve">Источники финансирования  </t>
  </si>
  <si>
    <t>Муниципальная  программа «Развитие  транспортной   системы» на 2020-2025</t>
  </si>
  <si>
    <t>Всего</t>
  </si>
  <si>
    <t>Областной  бюджет</t>
  </si>
  <si>
    <t>городской  бюджет</t>
  </si>
  <si>
    <t>Подпрограмма «Повышение  безопасности дорожного  движения   на территории  муниципального образования  городского округа  город Вятские  Поляны Кировской области  на  2020-2025 годы"</t>
  </si>
  <si>
    <t>городской бюджет</t>
  </si>
  <si>
    <t>Отдельное мероприятие  "Организация  движения   транспорта и пешеходов"</t>
  </si>
  <si>
    <t>Областной бюджет</t>
  </si>
  <si>
    <t>Городской бюджет</t>
  </si>
  <si>
    <t>Мероприятия по обеспечению  безопасности  дорожного хозяйства</t>
  </si>
  <si>
    <t>1.2.</t>
  </si>
  <si>
    <t>Отдельное мероприятие  "Закрепление знаний  правил  дорожного движения  среди  детей и подростков"</t>
  </si>
  <si>
    <t>Конкурсы юных инспекторов дорожного движения «Безопасное колесо», «Законы дорог» и другие</t>
  </si>
  <si>
    <t>Творчество юных за безопасность дорожного движения (конкурсы рисунков, стенгазет, сочинений, технического и прикладного творчества, методических разработок)</t>
  </si>
  <si>
    <t>Проведение  конкурсов</t>
  </si>
  <si>
    <t>Конкурс в дошкольных образовательных учреждениях «Зеленый огонек»</t>
  </si>
  <si>
    <t>Конкурсы, викторины, игры по вопросам безопасности дорожного движения в детских летних лагерях</t>
  </si>
  <si>
    <t>Приобретение учебных видеофильмов по безопасности дорожного движения для образовательных и дошкольных учреждений</t>
  </si>
  <si>
    <t>Ремонт участка дороги от ул. Дзержинского через железнодорожный переезд до поворота на ул. Ленина в районе «Сельхозтехника» , 0,8 км .</t>
  </si>
  <si>
    <t>Ремонт участка дороги от ул. Дзержинского через железнодорожный переезд до поворота на ул. Ленина в районе «Сельхозтехника» ,</t>
  </si>
  <si>
    <t>Содержание автомобильных дорог общего пользования местного значения  вне границ муниципального образования</t>
  </si>
  <si>
    <t xml:space="preserve">Ожидаемый результат  мероприятия  муниципальной   программы ( краткое описание) </t>
  </si>
  <si>
    <t xml:space="preserve">Наименование муниципальной программы, подпрограммы, отдельного мероприятия, мероприятия, проекта </t>
  </si>
  <si>
    <t>Содержание автомобильных дорог общего пользования местного значения  вне границ муниципального образования, 20,1 км</t>
  </si>
  <si>
    <t>Содержание автомобильных дорог общего пользования местного значения  в границах  муниципального образования</t>
  </si>
  <si>
    <t>Приложение</t>
  </si>
  <si>
    <t>г. Вятские Поляны</t>
  </si>
  <si>
    <t xml:space="preserve"> План  реализации  муниципальной программы  муниципального образования   городского округа  </t>
  </si>
  <si>
    <t>город Вятские Поляны Кировской области  " Развитие транспортной системы"  на2020-2025 годы  на 2020 год</t>
  </si>
  <si>
    <t>1.1.1.</t>
  </si>
  <si>
    <t>1.2.1</t>
  </si>
  <si>
    <t>1.2.2</t>
  </si>
  <si>
    <t>1.2.3</t>
  </si>
  <si>
    <t>1.2.4</t>
  </si>
  <si>
    <t>1.2.5</t>
  </si>
  <si>
    <t>Ремонт тротуара  по ул. Шорина  вдоль дома № 19                     ( детская поликлиника)</t>
  </si>
  <si>
    <t>Ремонт дороги по ул. Октябрьская ( от ул. Кукина до ул. Азина) протяженностью  0,23 км</t>
  </si>
  <si>
    <t>Ремонт дороги по ул. Шорина от ул. Кирова до ул. Раздольная  протяженностью 0,76 км</t>
  </si>
  <si>
    <t>постановлением  администрации</t>
  </si>
  <si>
    <t>УТВЕРЖДЕН</t>
  </si>
  <si>
    <t>Ремонт тротуара  по ул. Шорина  вдоль дома № 19     ( детская поликлиника), оплата работ , выполненных в 2019 году</t>
  </si>
  <si>
    <t xml:space="preserve">Замена  бортовых камней  на тротуаре  по ул. Шорина  вдоль дома № 19, оплата работ, выполненных в 2019 году </t>
  </si>
  <si>
    <t>Отдельное мероприятие    "Возмещение части затрат на выполнение работ,связанных с осуществлением  регулярных  перевозок  пассажиров и  багажа автомобильным  транспортом по муниципальным маршрутам  города Вятские Поляны по регулируемым  тарифам"</t>
  </si>
  <si>
    <t>Ремонт автомобильной  дороги по ул. Красная</t>
  </si>
  <si>
    <t xml:space="preserve">Ремонт автомобильной дороги  по ул. Советской </t>
  </si>
  <si>
    <t>1.1.</t>
  </si>
  <si>
    <t>Ремонт автомобильной  дороги по ул. Красная протяженнорстью 0,445 км</t>
  </si>
  <si>
    <t>Ремонт автомобильной  дороги Вятские Поляны -с. Слудка ( участок от ул. Северная  до северной  границы территории промпарка)протяженностью 1,2 км</t>
  </si>
  <si>
    <t>Ремонт автомобильной дороги  по ул. Советской  прояженностью 0,192 км</t>
  </si>
  <si>
    <t>Содержание автомобильных дорог общего пользования местного значения  в границах  муниципального образования, 95,135 км</t>
  </si>
  <si>
    <t xml:space="preserve">Ответственный исполнитель, соисполнитель, участник </t>
  </si>
  <si>
    <t>Финансирование  на 2020 год, тыс.рублей</t>
  </si>
  <si>
    <t>реализации</t>
  </si>
  <si>
    <t>2.1.1.</t>
  </si>
  <si>
    <t xml:space="preserve">Ремонт тротуара  по ул. Шорина (замена  бортовых камней  на тротуаре  по ул. Шорина  вдоль дома № 19) </t>
  </si>
  <si>
    <t>Устранению  деформаций и повреждений  покрытия  на автомобильных  дорогах городской уличной сети в г. Вятские Поляны</t>
  </si>
  <si>
    <t>2.0.</t>
  </si>
  <si>
    <t>2.1.2.</t>
  </si>
  <si>
    <t>2.1.3.</t>
  </si>
  <si>
    <t>2.1.4.</t>
  </si>
  <si>
    <t>2.1.5.</t>
  </si>
  <si>
    <t>2.1.6.</t>
  </si>
  <si>
    <t>Проверка достоверности   определения  сметной стоимости строительства  в госэкспертизе  Кировской области</t>
  </si>
  <si>
    <t>Ремонт автомобильной  дороги Вятские Поляны -с. Слудка (от ул. Красная  др северной границы  г. Втские  Поляны)</t>
  </si>
  <si>
    <t>Ремонт тротуаров</t>
  </si>
  <si>
    <t>Ремонт автомобильной дороги по ул. Октябрьская</t>
  </si>
  <si>
    <t xml:space="preserve">Ремонт автомобильной дороги по ул. Шорина </t>
  </si>
  <si>
    <t>Устранению  деформаций и повреждений  покрытия  на автомобильных  дорогах городской уличной сети в г. Вятские Поляны                                         ( ул. Гагарина, Мира, Кирова)</t>
  </si>
  <si>
    <t>Ремонт автомобильных  дорог общего пользования местного значения города Вятские Поляны</t>
  </si>
  <si>
    <t xml:space="preserve">
 приобретение   
комплексов «Арена» для фото и видеофиксации правонарушений  дорожного движения
</t>
  </si>
  <si>
    <t>Содержание автомобильных  дорог общего пользования местного  значения</t>
  </si>
  <si>
    <t xml:space="preserve"> Проверка достоверности   определения  сметной стоимости строительства  ремонта автомобильных дорог</t>
  </si>
  <si>
    <t>1.1.2.</t>
  </si>
  <si>
    <t xml:space="preserve">Оборудование  пешеходного </t>
  </si>
  <si>
    <t>перехода</t>
  </si>
  <si>
    <t>1.1.3.</t>
  </si>
  <si>
    <t xml:space="preserve"> Возмещение расходов,связанных с осуществлением  регулярных  перевозок  пассажиров и  багажа автомобильным  транспортом</t>
  </si>
  <si>
    <t>4.</t>
  </si>
  <si>
    <t>0.00</t>
  </si>
  <si>
    <t>2.1.7.</t>
  </si>
  <si>
    <t>2.1.7.1.</t>
  </si>
  <si>
    <t>2.1.7.2.</t>
  </si>
  <si>
    <t>2.1.8.</t>
  </si>
  <si>
    <t>2.1.9.</t>
  </si>
  <si>
    <t>2.1.9.1</t>
  </si>
  <si>
    <t>2.1.9.2.</t>
  </si>
  <si>
    <t>3.1.</t>
  </si>
  <si>
    <t>3.2.</t>
  </si>
  <si>
    <t>3.3.</t>
  </si>
  <si>
    <t xml:space="preserve">Обеспечение устойчивого  развития  экономики  Кировской области, а также  меры по профилактике и устранению  последствий  распространения  новой короновирусной  инфекции и иные цели  </t>
  </si>
  <si>
    <t>Установка дорожных знаков, ограждений</t>
  </si>
  <si>
    <t>Устройство  водоотоводных лотков  вдоль ул. Красная</t>
  </si>
  <si>
    <t>Восстановление дождеприемного  лотка  на перекрестке ул. Азина -ул. Советская</t>
  </si>
  <si>
    <t>4.1.</t>
  </si>
  <si>
    <t>4.2.</t>
  </si>
  <si>
    <t xml:space="preserve">  Возмещение части затрат на выполнение работ,связанных с осуществлением  регулярных  перевозок  пассажиров и  багажа автомобильным  транспортом по муниципальным маршрутам  города Вятские Поляны по регулируемым  тарифам</t>
  </si>
  <si>
    <t xml:space="preserve">Восстановление дренажных, защитных и укрепительных устройств, отдельных звеньев прикромочных и телескопических лотков, быстротоков и водобойных колодцев, перепадов, подводящих и отводящих русел у мостов и труб, ливневой канализации;
</t>
  </si>
  <si>
    <t xml:space="preserve">от   26.06.2020               №    810      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</si>
</sst>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00"/>
    <numFmt numFmtId="165" formatCode="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6">
    <xf numFmtId="0" fontId="0" fillId="0" borderId="0" xfId="0"/>
    <xf numFmtId="0" fontId="0" fillId="0" borderId="1" xfId="0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0" fontId="0" fillId="0" borderId="5" xfId="0" applyBorder="1"/>
    <xf numFmtId="0" fontId="2" fillId="0" borderId="4" xfId="0" applyFont="1" applyBorder="1" applyAlignment="1">
      <alignment horizontal="center" vertical="center" wrapText="1"/>
    </xf>
    <xf numFmtId="49" fontId="0" fillId="0" borderId="4" xfId="0" applyNumberFormat="1" applyBorder="1"/>
    <xf numFmtId="0" fontId="0" fillId="0" borderId="9" xfId="0" applyBorder="1"/>
    <xf numFmtId="0" fontId="0" fillId="0" borderId="10" xfId="0" applyBorder="1"/>
    <xf numFmtId="0" fontId="0" fillId="2" borderId="4" xfId="0" applyFill="1" applyBorder="1"/>
    <xf numFmtId="0" fontId="0" fillId="2" borderId="1" xfId="0" applyFill="1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16" fontId="0" fillId="0" borderId="6" xfId="0" applyNumberFormat="1" applyBorder="1"/>
    <xf numFmtId="2" fontId="0" fillId="0" borderId="1" xfId="0" applyNumberFormat="1" applyBorder="1"/>
    <xf numFmtId="2" fontId="0" fillId="2" borderId="1" xfId="0" applyNumberFormat="1" applyFill="1" applyBorder="1"/>
    <xf numFmtId="2" fontId="0" fillId="0" borderId="4" xfId="0" applyNumberFormat="1" applyFill="1" applyBorder="1"/>
    <xf numFmtId="2" fontId="0" fillId="2" borderId="5" xfId="0" applyNumberFormat="1" applyFill="1" applyBorder="1"/>
    <xf numFmtId="165" fontId="0" fillId="0" borderId="4" xfId="0" applyNumberFormat="1" applyFill="1" applyBorder="1"/>
    <xf numFmtId="2" fontId="0" fillId="2" borderId="4" xfId="0" applyNumberFormat="1" applyFill="1" applyBorder="1"/>
    <xf numFmtId="164" fontId="0" fillId="0" borderId="1" xfId="0" applyNumberFormat="1" applyBorder="1"/>
    <xf numFmtId="2" fontId="0" fillId="0" borderId="4" xfId="0" applyNumberFormat="1" applyBorder="1"/>
    <xf numFmtId="2" fontId="0" fillId="0" borderId="5" xfId="0" applyNumberFormat="1" applyBorder="1"/>
    <xf numFmtId="43" fontId="0" fillId="0" borderId="4" xfId="1" applyFont="1" applyBorder="1"/>
    <xf numFmtId="0" fontId="1" fillId="2" borderId="0" xfId="0" applyFont="1" applyFill="1" applyBorder="1" applyAlignment="1">
      <alignment vertical="center" wrapText="1"/>
    </xf>
    <xf numFmtId="49" fontId="0" fillId="0" borderId="9" xfId="0" applyNumberFormat="1" applyBorder="1"/>
    <xf numFmtId="14" fontId="0" fillId="0" borderId="4" xfId="0" applyNumberFormat="1" applyBorder="1"/>
    <xf numFmtId="14" fontId="0" fillId="2" borderId="4" xfId="0" applyNumberFormat="1" applyFill="1" applyBorder="1"/>
    <xf numFmtId="0" fontId="0" fillId="0" borderId="6" xfId="0" applyBorder="1" applyAlignment="1"/>
    <xf numFmtId="0" fontId="0" fillId="0" borderId="5" xfId="0" applyBorder="1" applyAlignment="1"/>
    <xf numFmtId="0" fontId="0" fillId="0" borderId="6" xfId="0" applyBorder="1" applyAlignment="1">
      <alignment horizontal="center"/>
    </xf>
    <xf numFmtId="0" fontId="1" fillId="0" borderId="6" xfId="0" applyFont="1" applyBorder="1" applyAlignment="1">
      <alignment vertical="center" wrapText="1"/>
    </xf>
    <xf numFmtId="164" fontId="0" fillId="0" borderId="4" xfId="0" applyNumberFormat="1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164" fontId="0" fillId="0" borderId="4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14" fontId="0" fillId="0" borderId="4" xfId="0" applyNumberFormat="1" applyBorder="1" applyAlignment="1">
      <alignment horizontal="center"/>
    </xf>
    <xf numFmtId="0" fontId="1" fillId="0" borderId="0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4" xfId="0" quotePrefix="1" applyFont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44"/>
  <sheetViews>
    <sheetView tabSelected="1" workbookViewId="0">
      <selection activeCell="I9" sqref="I9"/>
    </sheetView>
  </sheetViews>
  <sheetFormatPr defaultRowHeight="15"/>
  <cols>
    <col min="1" max="1" width="6.28515625" customWidth="1"/>
    <col min="2" max="2" width="12.42578125" customWidth="1"/>
    <col min="3" max="3" width="27.85546875" customWidth="1"/>
    <col min="4" max="4" width="11.5703125" customWidth="1"/>
    <col min="7" max="7" width="18.140625" customWidth="1"/>
    <col min="8" max="8" width="14.140625" customWidth="1"/>
    <col min="9" max="9" width="22.28515625" customWidth="1"/>
  </cols>
  <sheetData>
    <row r="1" spans="2:9">
      <c r="H1" t="s">
        <v>30</v>
      </c>
    </row>
    <row r="3" spans="2:9">
      <c r="H3" t="s">
        <v>44</v>
      </c>
    </row>
    <row r="5" spans="2:9">
      <c r="H5" t="s">
        <v>43</v>
      </c>
    </row>
    <row r="6" spans="2:9">
      <c r="H6" t="s">
        <v>31</v>
      </c>
    </row>
    <row r="7" spans="2:9">
      <c r="H7" t="s">
        <v>102</v>
      </c>
    </row>
    <row r="9" spans="2:9">
      <c r="C9" t="s">
        <v>32</v>
      </c>
    </row>
    <row r="10" spans="2:9">
      <c r="C10" t="s">
        <v>33</v>
      </c>
    </row>
    <row r="12" spans="2:9" ht="2.25" customHeight="1"/>
    <row r="13" spans="2:9" ht="78.75" customHeight="1">
      <c r="B13" s="58" t="s">
        <v>0</v>
      </c>
      <c r="C13" s="42" t="s">
        <v>27</v>
      </c>
      <c r="D13" s="42" t="s">
        <v>55</v>
      </c>
      <c r="E13" s="84" t="s">
        <v>1</v>
      </c>
      <c r="F13" s="85"/>
      <c r="G13" s="42" t="s">
        <v>4</v>
      </c>
      <c r="H13" s="42" t="s">
        <v>56</v>
      </c>
      <c r="I13" s="42" t="s">
        <v>26</v>
      </c>
    </row>
    <row r="14" spans="2:9" ht="31.5">
      <c r="B14" s="59"/>
      <c r="C14" s="43"/>
      <c r="D14" s="43"/>
      <c r="E14" s="2" t="s">
        <v>2</v>
      </c>
      <c r="F14" s="2" t="s">
        <v>3</v>
      </c>
      <c r="G14" s="43"/>
      <c r="H14" s="43"/>
      <c r="I14" s="43"/>
    </row>
    <row r="15" spans="2:9" ht="67.5" customHeight="1" thickBot="1">
      <c r="B15" s="60"/>
      <c r="C15" s="44"/>
      <c r="D15" s="44"/>
      <c r="E15" s="3" t="s">
        <v>57</v>
      </c>
      <c r="F15" s="3" t="s">
        <v>57</v>
      </c>
      <c r="G15" s="44"/>
      <c r="H15" s="44"/>
      <c r="I15" s="44"/>
    </row>
    <row r="16" spans="2:9" ht="18.75">
      <c r="B16" s="4"/>
      <c r="C16" s="51" t="s">
        <v>5</v>
      </c>
      <c r="D16" s="4"/>
      <c r="E16" s="7"/>
      <c r="F16" s="4"/>
      <c r="G16" s="4"/>
      <c r="H16" s="4"/>
      <c r="I16" s="4"/>
    </row>
    <row r="17" spans="2:9">
      <c r="B17" s="5"/>
      <c r="C17" s="52"/>
      <c r="D17" s="5"/>
      <c r="E17" s="5"/>
      <c r="F17" s="5"/>
      <c r="G17" s="6" t="s">
        <v>6</v>
      </c>
      <c r="H17" s="27">
        <f>H18+H19</f>
        <v>46650.7</v>
      </c>
      <c r="I17" s="5"/>
    </row>
    <row r="18" spans="2:9">
      <c r="B18" s="5"/>
      <c r="C18" s="52"/>
      <c r="D18" s="5"/>
      <c r="E18" s="5">
        <v>2020</v>
      </c>
      <c r="F18" s="5">
        <v>2020</v>
      </c>
      <c r="G18" s="1" t="s">
        <v>7</v>
      </c>
      <c r="H18" s="19">
        <f>H22+H63+H131+H112</f>
        <v>34736.5</v>
      </c>
      <c r="I18" s="5"/>
    </row>
    <row r="19" spans="2:9" ht="59.25" customHeight="1">
      <c r="B19" s="6"/>
      <c r="C19" s="52"/>
      <c r="D19" s="6"/>
      <c r="E19" s="6"/>
      <c r="F19" s="6"/>
      <c r="G19" s="1" t="s">
        <v>8</v>
      </c>
      <c r="H19" s="19">
        <f>H23+H64+H132+H113</f>
        <v>11914.199999999999</v>
      </c>
      <c r="I19" s="6"/>
    </row>
    <row r="20" spans="2:9">
      <c r="B20" s="13">
        <v>1</v>
      </c>
      <c r="C20" s="48" t="s">
        <v>9</v>
      </c>
      <c r="D20" s="4"/>
      <c r="E20" s="4"/>
      <c r="F20" s="4"/>
      <c r="G20" s="4"/>
      <c r="H20" s="4"/>
      <c r="I20" s="4"/>
    </row>
    <row r="21" spans="2:9">
      <c r="B21" s="5"/>
      <c r="C21" s="49"/>
      <c r="D21" s="5"/>
      <c r="E21" s="5"/>
      <c r="F21" s="5"/>
      <c r="G21" s="6" t="s">
        <v>6</v>
      </c>
      <c r="H21" s="27">
        <f>H22+H23</f>
        <v>4047.3</v>
      </c>
      <c r="I21" s="5"/>
    </row>
    <row r="22" spans="2:9" ht="36" customHeight="1">
      <c r="B22" s="5"/>
      <c r="C22" s="49"/>
      <c r="D22" s="5"/>
      <c r="E22" s="5">
        <v>2020</v>
      </c>
      <c r="F22" s="5">
        <v>2020</v>
      </c>
      <c r="G22" s="1" t="s">
        <v>7</v>
      </c>
      <c r="H22" s="20">
        <f>H26</f>
        <v>3500</v>
      </c>
      <c r="I22" s="5"/>
    </row>
    <row r="23" spans="2:9" ht="111.75" customHeight="1">
      <c r="B23" s="6"/>
      <c r="C23" s="50"/>
      <c r="D23" s="6"/>
      <c r="E23" s="6"/>
      <c r="F23" s="6"/>
      <c r="G23" s="1" t="s">
        <v>10</v>
      </c>
      <c r="H23" s="20">
        <f>H27+H40</f>
        <v>547.29999999999995</v>
      </c>
      <c r="I23" s="6"/>
    </row>
    <row r="24" spans="2:9">
      <c r="B24" s="4" t="s">
        <v>50</v>
      </c>
      <c r="C24" s="48" t="s">
        <v>11</v>
      </c>
      <c r="D24" s="4"/>
      <c r="E24" s="4"/>
      <c r="F24" s="4"/>
      <c r="G24" s="4"/>
      <c r="H24" s="45">
        <f>SUM(H26:H27)</f>
        <v>4027.3</v>
      </c>
      <c r="I24" s="4"/>
    </row>
    <row r="25" spans="2:9">
      <c r="B25" s="5"/>
      <c r="C25" s="49"/>
      <c r="D25" s="5"/>
      <c r="E25" s="5">
        <v>2020</v>
      </c>
      <c r="F25" s="5">
        <v>2020</v>
      </c>
      <c r="G25" s="6" t="s">
        <v>6</v>
      </c>
      <c r="H25" s="46"/>
      <c r="I25" s="5"/>
    </row>
    <row r="26" spans="2:9">
      <c r="B26" s="5"/>
      <c r="C26" s="49"/>
      <c r="D26" s="5"/>
      <c r="E26" s="5"/>
      <c r="F26" s="5"/>
      <c r="G26" s="1" t="s">
        <v>12</v>
      </c>
      <c r="H26" s="19">
        <f>H29+H33+H36</f>
        <v>3500</v>
      </c>
      <c r="I26" s="5"/>
    </row>
    <row r="27" spans="2:9">
      <c r="B27" s="6"/>
      <c r="C27" s="50"/>
      <c r="D27" s="6"/>
      <c r="E27" s="6"/>
      <c r="F27" s="6"/>
      <c r="G27" s="1" t="s">
        <v>13</v>
      </c>
      <c r="H27" s="26">
        <f>H30+H34+H37</f>
        <v>527.29999999999995</v>
      </c>
      <c r="I27" s="6"/>
    </row>
    <row r="28" spans="2:9" ht="15" customHeight="1">
      <c r="B28" s="8" t="s">
        <v>34</v>
      </c>
      <c r="C28" s="48" t="s">
        <v>14</v>
      </c>
      <c r="D28" s="4"/>
      <c r="E28" s="4"/>
      <c r="F28" s="4"/>
      <c r="G28" s="6" t="s">
        <v>6</v>
      </c>
      <c r="H28" s="19">
        <f>SUM(H29:H30)</f>
        <v>3500</v>
      </c>
      <c r="I28" s="48" t="s">
        <v>74</v>
      </c>
    </row>
    <row r="29" spans="2:9" ht="15" customHeight="1">
      <c r="B29" s="5"/>
      <c r="C29" s="49"/>
      <c r="D29" s="5"/>
      <c r="E29" s="5"/>
      <c r="F29" s="5"/>
      <c r="G29" s="1" t="s">
        <v>12</v>
      </c>
      <c r="H29" s="19">
        <v>3500</v>
      </c>
      <c r="I29" s="49"/>
    </row>
    <row r="30" spans="2:9" ht="15" customHeight="1">
      <c r="B30" s="5"/>
      <c r="C30" s="49"/>
      <c r="D30" s="5"/>
      <c r="E30" s="5">
        <v>2020</v>
      </c>
      <c r="F30" s="5">
        <v>2020</v>
      </c>
      <c r="G30" s="4" t="s">
        <v>13</v>
      </c>
      <c r="H30" s="37"/>
      <c r="I30" s="49"/>
    </row>
    <row r="31" spans="2:9" ht="101.25" customHeight="1">
      <c r="B31" s="6"/>
      <c r="C31" s="50"/>
      <c r="D31" s="6"/>
      <c r="E31" s="6"/>
      <c r="F31" s="6"/>
      <c r="G31" s="6"/>
      <c r="H31" s="6"/>
      <c r="I31" s="50"/>
    </row>
    <row r="32" spans="2:9" ht="34.5" customHeight="1">
      <c r="B32" s="8" t="s">
        <v>77</v>
      </c>
      <c r="C32" s="40" t="s">
        <v>78</v>
      </c>
      <c r="D32" s="5"/>
      <c r="E32" s="5"/>
      <c r="F32" s="5"/>
      <c r="G32" s="6" t="s">
        <v>6</v>
      </c>
      <c r="H32" s="19">
        <f>SUM(H33:H34)</f>
        <v>400</v>
      </c>
      <c r="I32" s="36"/>
    </row>
    <row r="33" spans="2:9" ht="22.5" customHeight="1">
      <c r="B33" s="5"/>
      <c r="C33" s="40" t="s">
        <v>79</v>
      </c>
      <c r="D33" s="5"/>
      <c r="E33" s="5">
        <v>2020</v>
      </c>
      <c r="F33" s="5">
        <v>2020</v>
      </c>
      <c r="G33" s="1" t="s">
        <v>12</v>
      </c>
      <c r="H33" s="6"/>
      <c r="I33" s="36"/>
    </row>
    <row r="34" spans="2:9" ht="28.5" customHeight="1">
      <c r="B34" s="5"/>
      <c r="C34" s="40"/>
      <c r="D34" s="5"/>
      <c r="E34" s="5"/>
      <c r="F34" s="5"/>
      <c r="G34" s="4" t="s">
        <v>13</v>
      </c>
      <c r="H34" s="27">
        <v>400</v>
      </c>
      <c r="I34" s="36"/>
    </row>
    <row r="35" spans="2:9" ht="22.5" customHeight="1">
      <c r="B35" s="61" t="s">
        <v>80</v>
      </c>
      <c r="C35" s="42" t="s">
        <v>95</v>
      </c>
      <c r="D35" s="4"/>
      <c r="E35" s="4"/>
      <c r="F35" s="4"/>
      <c r="G35" s="1" t="s">
        <v>6</v>
      </c>
      <c r="H35" s="19">
        <f>SUM(H36:H37)</f>
        <v>127.3</v>
      </c>
      <c r="I35" s="42" t="s">
        <v>95</v>
      </c>
    </row>
    <row r="36" spans="2:9" ht="39.75" customHeight="1">
      <c r="B36" s="62"/>
      <c r="C36" s="43"/>
      <c r="D36" s="5"/>
      <c r="E36" s="5">
        <v>2020</v>
      </c>
      <c r="F36" s="5">
        <v>2020</v>
      </c>
      <c r="G36" s="1" t="s">
        <v>12</v>
      </c>
      <c r="H36" s="6"/>
      <c r="I36" s="43"/>
    </row>
    <row r="37" spans="2:9" ht="32.25" customHeight="1" thickBot="1">
      <c r="B37" s="63"/>
      <c r="C37" s="47"/>
      <c r="D37" s="5"/>
      <c r="E37" s="5"/>
      <c r="F37" s="5"/>
      <c r="G37" s="4" t="s">
        <v>13</v>
      </c>
      <c r="H37" s="27">
        <v>127.3</v>
      </c>
      <c r="I37" s="47"/>
    </row>
    <row r="38" spans="2:9" ht="15.75" customHeight="1">
      <c r="B38" s="4" t="s">
        <v>15</v>
      </c>
      <c r="C38" s="51" t="s">
        <v>16</v>
      </c>
      <c r="D38" s="4"/>
      <c r="E38" s="4"/>
      <c r="F38" s="4"/>
      <c r="G38" s="1" t="s">
        <v>6</v>
      </c>
      <c r="H38" s="19">
        <v>20</v>
      </c>
      <c r="I38" s="4"/>
    </row>
    <row r="39" spans="2:9">
      <c r="B39" s="5"/>
      <c r="C39" s="52"/>
      <c r="D39" s="5"/>
      <c r="E39" s="5"/>
      <c r="F39" s="5"/>
      <c r="G39" s="1" t="s">
        <v>12</v>
      </c>
      <c r="H39" s="1"/>
      <c r="I39" s="5"/>
    </row>
    <row r="40" spans="2:9">
      <c r="B40" s="5"/>
      <c r="C40" s="52"/>
      <c r="D40" s="5"/>
      <c r="E40" s="5">
        <v>2020</v>
      </c>
      <c r="F40" s="5">
        <v>2020</v>
      </c>
      <c r="G40" s="4" t="s">
        <v>13</v>
      </c>
      <c r="H40" s="24">
        <f>H44+H48+H52+H56+H60</f>
        <v>20</v>
      </c>
      <c r="I40" s="5"/>
    </row>
    <row r="41" spans="2:9" ht="41.25" customHeight="1" thickBot="1">
      <c r="B41" s="6"/>
      <c r="C41" s="74"/>
      <c r="D41" s="6"/>
      <c r="E41" s="6"/>
      <c r="F41" s="6"/>
      <c r="G41" s="6"/>
      <c r="H41" s="6"/>
      <c r="I41" s="5"/>
    </row>
    <row r="42" spans="2:9">
      <c r="B42" s="8" t="s">
        <v>35</v>
      </c>
      <c r="C42" s="51" t="s">
        <v>17</v>
      </c>
      <c r="D42" s="4"/>
      <c r="E42" s="4"/>
      <c r="F42" s="4"/>
      <c r="G42" s="6" t="s">
        <v>6</v>
      </c>
      <c r="H42" s="19">
        <v>5</v>
      </c>
      <c r="I42" s="48" t="s">
        <v>19</v>
      </c>
    </row>
    <row r="43" spans="2:9">
      <c r="B43" s="5"/>
      <c r="C43" s="52"/>
      <c r="D43" s="5"/>
      <c r="E43" s="5">
        <v>2020</v>
      </c>
      <c r="F43" s="5">
        <v>2020</v>
      </c>
      <c r="G43" s="1" t="s">
        <v>12</v>
      </c>
      <c r="H43" s="1"/>
      <c r="I43" s="49"/>
    </row>
    <row r="44" spans="2:9">
      <c r="B44" s="5"/>
      <c r="C44" s="52"/>
      <c r="D44" s="5"/>
      <c r="E44" s="5"/>
      <c r="F44" s="5"/>
      <c r="G44" s="4" t="s">
        <v>13</v>
      </c>
      <c r="H44" s="24">
        <v>5</v>
      </c>
      <c r="I44" s="49"/>
    </row>
    <row r="45" spans="2:9" ht="41.25" customHeight="1" thickBot="1">
      <c r="B45" s="6"/>
      <c r="C45" s="74"/>
      <c r="D45" s="6"/>
      <c r="E45" s="6"/>
      <c r="F45" s="6"/>
      <c r="G45" s="6"/>
      <c r="H45" s="6"/>
      <c r="I45" s="50"/>
    </row>
    <row r="46" spans="2:9">
      <c r="B46" s="8" t="s">
        <v>36</v>
      </c>
      <c r="C46" s="51" t="s">
        <v>18</v>
      </c>
      <c r="D46" s="4"/>
      <c r="E46" s="4"/>
      <c r="F46" s="4"/>
      <c r="G46" s="6" t="s">
        <v>6</v>
      </c>
      <c r="H46" s="4"/>
      <c r="I46" s="48" t="s">
        <v>19</v>
      </c>
    </row>
    <row r="47" spans="2:9">
      <c r="B47" s="5"/>
      <c r="C47" s="52"/>
      <c r="D47" s="5"/>
      <c r="E47" s="5">
        <v>2020</v>
      </c>
      <c r="F47" s="5">
        <v>2020</v>
      </c>
      <c r="G47" s="1" t="s">
        <v>12</v>
      </c>
      <c r="H47" s="1">
        <v>0</v>
      </c>
      <c r="I47" s="49"/>
    </row>
    <row r="48" spans="2:9">
      <c r="B48" s="5"/>
      <c r="C48" s="52"/>
      <c r="D48" s="5"/>
      <c r="E48" s="5"/>
      <c r="F48" s="5"/>
      <c r="G48" s="4" t="s">
        <v>13</v>
      </c>
      <c r="H48" s="11"/>
      <c r="I48" s="49"/>
    </row>
    <row r="49" spans="2:9" ht="75" customHeight="1">
      <c r="B49" s="6"/>
      <c r="C49" s="52"/>
      <c r="D49" s="6"/>
      <c r="E49" s="6"/>
      <c r="F49" s="6"/>
      <c r="G49" s="6"/>
      <c r="H49" s="6"/>
      <c r="I49" s="50"/>
    </row>
    <row r="50" spans="2:9">
      <c r="B50" s="8" t="s">
        <v>37</v>
      </c>
      <c r="C50" s="75" t="s">
        <v>20</v>
      </c>
      <c r="D50" s="4"/>
      <c r="E50" s="4"/>
      <c r="F50" s="4"/>
      <c r="G50" s="1" t="s">
        <v>6</v>
      </c>
      <c r="H50" s="26">
        <v>5</v>
      </c>
      <c r="I50" s="48" t="s">
        <v>19</v>
      </c>
    </row>
    <row r="51" spans="2:9">
      <c r="B51" s="5"/>
      <c r="C51" s="76"/>
      <c r="D51" s="5"/>
      <c r="E51" s="5">
        <v>2020</v>
      </c>
      <c r="F51" s="5">
        <v>2020</v>
      </c>
      <c r="G51" s="1" t="s">
        <v>12</v>
      </c>
      <c r="H51" s="1"/>
      <c r="I51" s="49"/>
    </row>
    <row r="52" spans="2:9">
      <c r="B52" s="5"/>
      <c r="C52" s="76"/>
      <c r="D52" s="5"/>
      <c r="E52" s="5"/>
      <c r="F52" s="5"/>
      <c r="G52" s="4" t="s">
        <v>13</v>
      </c>
      <c r="H52" s="24">
        <v>5</v>
      </c>
      <c r="I52" s="49"/>
    </row>
    <row r="53" spans="2:9" ht="30" customHeight="1">
      <c r="B53" s="6"/>
      <c r="C53" s="77"/>
      <c r="D53" s="6"/>
      <c r="E53" s="6"/>
      <c r="F53" s="6"/>
      <c r="G53" s="6"/>
      <c r="H53" s="6"/>
      <c r="I53" s="50"/>
    </row>
    <row r="54" spans="2:9">
      <c r="B54" s="8" t="s">
        <v>38</v>
      </c>
      <c r="C54" s="42" t="s">
        <v>21</v>
      </c>
      <c r="D54" s="4"/>
      <c r="E54" s="4"/>
      <c r="F54" s="4"/>
      <c r="G54" s="1" t="s">
        <v>6</v>
      </c>
      <c r="H54" s="26">
        <v>5</v>
      </c>
      <c r="I54" s="48" t="s">
        <v>19</v>
      </c>
    </row>
    <row r="55" spans="2:9">
      <c r="B55" s="5"/>
      <c r="C55" s="43"/>
      <c r="D55" s="5"/>
      <c r="E55" s="5">
        <v>2020</v>
      </c>
      <c r="F55" s="5">
        <v>2020</v>
      </c>
      <c r="G55" s="1" t="s">
        <v>12</v>
      </c>
      <c r="H55" s="1"/>
      <c r="I55" s="49"/>
    </row>
    <row r="56" spans="2:9">
      <c r="B56" s="5"/>
      <c r="C56" s="43"/>
      <c r="D56" s="5"/>
      <c r="E56" s="5"/>
      <c r="F56" s="5"/>
      <c r="G56" s="4" t="s">
        <v>13</v>
      </c>
      <c r="H56" s="24">
        <v>5</v>
      </c>
      <c r="I56" s="49"/>
    </row>
    <row r="57" spans="2:9" ht="69.75" customHeight="1">
      <c r="B57" s="6"/>
      <c r="C57" s="44"/>
      <c r="D57" s="6"/>
      <c r="E57" s="6"/>
      <c r="F57" s="6"/>
      <c r="G57" s="6"/>
      <c r="H57" s="6"/>
      <c r="I57" s="50"/>
    </row>
    <row r="58" spans="2:9">
      <c r="B58" s="8" t="s">
        <v>39</v>
      </c>
      <c r="C58" s="69" t="s">
        <v>22</v>
      </c>
      <c r="D58" s="4"/>
      <c r="E58" s="4"/>
      <c r="F58" s="4"/>
      <c r="G58" s="1" t="s">
        <v>6</v>
      </c>
      <c r="H58" s="26">
        <v>5</v>
      </c>
      <c r="I58" s="75" t="s">
        <v>22</v>
      </c>
    </row>
    <row r="59" spans="2:9" ht="51" customHeight="1">
      <c r="B59" s="5"/>
      <c r="C59" s="69"/>
      <c r="D59" s="5"/>
      <c r="E59" s="5">
        <v>2020</v>
      </c>
      <c r="F59" s="5">
        <v>2020</v>
      </c>
      <c r="G59" s="1" t="s">
        <v>12</v>
      </c>
      <c r="H59" s="1"/>
      <c r="I59" s="76"/>
    </row>
    <row r="60" spans="2:9">
      <c r="B60" s="5"/>
      <c r="C60" s="69"/>
      <c r="D60" s="5"/>
      <c r="E60" s="5"/>
      <c r="F60" s="5"/>
      <c r="G60" s="4" t="s">
        <v>13</v>
      </c>
      <c r="H60" s="24">
        <v>5</v>
      </c>
      <c r="I60" s="76"/>
    </row>
    <row r="61" spans="2:9" ht="75" customHeight="1" thickBot="1">
      <c r="B61" s="6"/>
      <c r="C61" s="70"/>
      <c r="D61" s="6"/>
      <c r="E61" s="6"/>
      <c r="F61" s="6"/>
      <c r="G61" s="6"/>
      <c r="H61" s="6"/>
      <c r="I61" s="77"/>
    </row>
    <row r="62" spans="2:9">
      <c r="B62" s="14" t="s">
        <v>61</v>
      </c>
      <c r="C62" s="51" t="s">
        <v>73</v>
      </c>
      <c r="D62" s="4"/>
      <c r="E62" s="4"/>
      <c r="F62" s="4"/>
      <c r="G62" s="1" t="s">
        <v>6</v>
      </c>
      <c r="H62" s="28">
        <f>H63+H64</f>
        <v>31323.07</v>
      </c>
      <c r="I62" s="5"/>
    </row>
    <row r="63" spans="2:9">
      <c r="B63" s="5"/>
      <c r="C63" s="52"/>
      <c r="D63" s="5"/>
      <c r="E63" s="5">
        <v>2020</v>
      </c>
      <c r="F63" s="5">
        <v>2020</v>
      </c>
      <c r="G63" s="1" t="s">
        <v>12</v>
      </c>
      <c r="H63" s="20">
        <f>H66+H70+H74+H78+H81+H84</f>
        <v>28978.07</v>
      </c>
      <c r="I63" s="5"/>
    </row>
    <row r="64" spans="2:9" ht="199.5" customHeight="1" thickBot="1">
      <c r="B64" s="6"/>
      <c r="C64" s="74"/>
      <c r="D64" s="6"/>
      <c r="E64" s="6"/>
      <c r="F64" s="6"/>
      <c r="G64" s="1" t="s">
        <v>13</v>
      </c>
      <c r="H64" s="20">
        <f>H67+H71+H75+H79+H82+H85+H88+H101+H104</f>
        <v>2345</v>
      </c>
      <c r="I64" s="5"/>
    </row>
    <row r="65" spans="2:9">
      <c r="B65" s="31"/>
      <c r="C65" s="71" t="s">
        <v>71</v>
      </c>
      <c r="D65" s="4"/>
      <c r="E65" s="4"/>
      <c r="F65" s="4"/>
      <c r="G65" s="1" t="s">
        <v>6</v>
      </c>
      <c r="H65" s="28">
        <f>H66+H67</f>
        <v>6019.44</v>
      </c>
      <c r="I65" s="48" t="s">
        <v>42</v>
      </c>
    </row>
    <row r="66" spans="2:9">
      <c r="B66" s="30" t="s">
        <v>58</v>
      </c>
      <c r="C66" s="72"/>
      <c r="D66" s="5"/>
      <c r="E66" s="5">
        <v>2020</v>
      </c>
      <c r="F66" s="5">
        <v>2020</v>
      </c>
      <c r="G66" s="1" t="s">
        <v>12</v>
      </c>
      <c r="H66" s="20">
        <v>5718.48</v>
      </c>
      <c r="I66" s="49"/>
    </row>
    <row r="67" spans="2:9" ht="58.5" customHeight="1">
      <c r="B67" s="9"/>
      <c r="C67" s="72"/>
      <c r="D67" s="5"/>
      <c r="E67" s="5"/>
      <c r="F67" s="5"/>
      <c r="G67" s="4" t="s">
        <v>13</v>
      </c>
      <c r="H67" s="21">
        <v>300.95999999999998</v>
      </c>
      <c r="I67" s="49"/>
    </row>
    <row r="68" spans="2:9" ht="54" customHeight="1" thickBot="1">
      <c r="B68" s="10"/>
      <c r="C68" s="73"/>
      <c r="D68" s="6"/>
      <c r="E68" s="6"/>
      <c r="F68" s="6"/>
      <c r="G68" s="6"/>
      <c r="H68" s="6"/>
      <c r="I68" s="50"/>
    </row>
    <row r="69" spans="2:9" ht="15.75" customHeight="1">
      <c r="B69" s="32" t="s">
        <v>62</v>
      </c>
      <c r="C69" s="15"/>
      <c r="D69" s="5"/>
      <c r="E69" s="5"/>
      <c r="F69" s="5"/>
      <c r="G69" s="1" t="s">
        <v>6</v>
      </c>
      <c r="H69" s="19">
        <f>H70+H71</f>
        <v>1893.74</v>
      </c>
      <c r="I69" s="42" t="s">
        <v>41</v>
      </c>
    </row>
    <row r="70" spans="2:9" ht="41.25" customHeight="1">
      <c r="B70" s="18"/>
      <c r="C70" s="29" t="s">
        <v>70</v>
      </c>
      <c r="D70" s="5"/>
      <c r="E70" s="5"/>
      <c r="F70" s="5"/>
      <c r="G70" s="1" t="s">
        <v>12</v>
      </c>
      <c r="H70" s="19">
        <v>1799.05</v>
      </c>
      <c r="I70" s="43"/>
    </row>
    <row r="71" spans="2:9" ht="21.75" customHeight="1">
      <c r="B71" s="5"/>
      <c r="C71" s="15"/>
      <c r="D71" s="5"/>
      <c r="E71" s="5"/>
      <c r="F71" s="5"/>
      <c r="G71" s="4" t="s">
        <v>13</v>
      </c>
      <c r="H71" s="56">
        <v>94.69</v>
      </c>
      <c r="I71" s="16"/>
    </row>
    <row r="72" spans="2:9" ht="5.25" customHeight="1" thickBot="1">
      <c r="B72" s="5"/>
      <c r="C72" s="15"/>
      <c r="D72" s="5"/>
      <c r="E72" s="5"/>
      <c r="F72" s="5"/>
      <c r="G72" s="6"/>
      <c r="H72" s="57"/>
      <c r="I72" s="17"/>
    </row>
    <row r="73" spans="2:9">
      <c r="B73" s="11" t="s">
        <v>63</v>
      </c>
      <c r="C73" s="81" t="s">
        <v>24</v>
      </c>
      <c r="D73" s="4"/>
      <c r="E73" s="4"/>
      <c r="F73" s="4"/>
      <c r="G73" s="1" t="s">
        <v>6</v>
      </c>
      <c r="H73" s="25">
        <f>SUM(H74+H75)</f>
        <v>8304.76</v>
      </c>
      <c r="I73" s="49" t="s">
        <v>23</v>
      </c>
    </row>
    <row r="74" spans="2:9">
      <c r="B74" s="5"/>
      <c r="C74" s="82"/>
      <c r="D74" s="5"/>
      <c r="E74" s="5">
        <v>2020</v>
      </c>
      <c r="F74" s="5">
        <v>2020</v>
      </c>
      <c r="G74" s="1" t="s">
        <v>12</v>
      </c>
      <c r="H74" s="20">
        <v>7889.52</v>
      </c>
      <c r="I74" s="49"/>
    </row>
    <row r="75" spans="2:9">
      <c r="B75" s="5"/>
      <c r="C75" s="82"/>
      <c r="D75" s="5"/>
      <c r="E75" s="5"/>
      <c r="F75" s="5"/>
      <c r="G75" s="4" t="s">
        <v>13</v>
      </c>
      <c r="H75" s="21">
        <v>415.24</v>
      </c>
      <c r="I75" s="49"/>
    </row>
    <row r="76" spans="2:9" ht="97.5" customHeight="1" thickBot="1">
      <c r="B76" s="6"/>
      <c r="C76" s="83"/>
      <c r="D76" s="6"/>
      <c r="E76" s="6"/>
      <c r="F76" s="6"/>
      <c r="G76" s="6"/>
      <c r="H76" s="6"/>
      <c r="I76" s="50"/>
    </row>
    <row r="77" spans="2:9" ht="32.25" customHeight="1">
      <c r="B77" s="4" t="s">
        <v>64</v>
      </c>
      <c r="C77" s="64" t="s">
        <v>49</v>
      </c>
      <c r="D77" s="58"/>
      <c r="E77" s="4"/>
      <c r="F77" s="4"/>
      <c r="G77" s="1" t="s">
        <v>6</v>
      </c>
      <c r="H77" s="27">
        <f>H78+H79</f>
        <v>1537.42</v>
      </c>
      <c r="I77" s="42" t="s">
        <v>53</v>
      </c>
    </row>
    <row r="78" spans="2:9" ht="24" customHeight="1">
      <c r="B78" s="5"/>
      <c r="C78" s="65"/>
      <c r="D78" s="67"/>
      <c r="E78" s="9">
        <v>2020</v>
      </c>
      <c r="F78" s="9">
        <v>2020</v>
      </c>
      <c r="G78" s="1" t="s">
        <v>12</v>
      </c>
      <c r="H78" s="27">
        <v>1460.54</v>
      </c>
      <c r="I78" s="43"/>
    </row>
    <row r="79" spans="2:9" ht="43.5" customHeight="1">
      <c r="B79" s="5"/>
      <c r="C79" s="66"/>
      <c r="D79" s="60"/>
      <c r="E79" s="5"/>
      <c r="F79" s="5"/>
      <c r="G79" s="4" t="s">
        <v>13</v>
      </c>
      <c r="H79" s="27">
        <v>76.88</v>
      </c>
      <c r="I79" s="44"/>
    </row>
    <row r="80" spans="2:9" ht="25.5" customHeight="1">
      <c r="B80" s="4" t="s">
        <v>65</v>
      </c>
      <c r="C80" s="64" t="s">
        <v>68</v>
      </c>
      <c r="D80" s="4"/>
      <c r="E80" s="4"/>
      <c r="F80" s="4"/>
      <c r="G80" s="1" t="s">
        <v>6</v>
      </c>
      <c r="H80" s="22">
        <f>H81+H82</f>
        <v>8217.91</v>
      </c>
      <c r="I80" s="42" t="s">
        <v>52</v>
      </c>
    </row>
    <row r="81" spans="2:9" ht="18.75" customHeight="1">
      <c r="B81" s="5"/>
      <c r="C81" s="65"/>
      <c r="D81" s="5"/>
      <c r="E81" s="5"/>
      <c r="F81" s="5"/>
      <c r="G81" s="1" t="s">
        <v>12</v>
      </c>
      <c r="H81" s="22">
        <v>7806.48</v>
      </c>
      <c r="I81" s="43"/>
    </row>
    <row r="82" spans="2:9" ht="124.5" customHeight="1">
      <c r="B82" s="5"/>
      <c r="C82" s="66"/>
      <c r="D82" s="5"/>
      <c r="E82" s="5"/>
      <c r="F82" s="5"/>
      <c r="G82" s="4" t="s">
        <v>13</v>
      </c>
      <c r="H82" s="22">
        <v>411.43</v>
      </c>
      <c r="I82" s="44"/>
    </row>
    <row r="83" spans="2:9" ht="21" customHeight="1">
      <c r="B83" s="4" t="s">
        <v>66</v>
      </c>
      <c r="C83" s="64" t="s">
        <v>48</v>
      </c>
      <c r="D83" s="4"/>
      <c r="E83" s="4"/>
      <c r="F83" s="4"/>
      <c r="G83" s="1" t="s">
        <v>6</v>
      </c>
      <c r="H83" s="22">
        <f>H84+H85</f>
        <v>4531.5</v>
      </c>
      <c r="I83" s="42" t="s">
        <v>51</v>
      </c>
    </row>
    <row r="84" spans="2:9" ht="21" customHeight="1">
      <c r="B84" s="5"/>
      <c r="C84" s="65"/>
      <c r="D84" s="5"/>
      <c r="E84" s="5">
        <v>2020</v>
      </c>
      <c r="F84" s="5">
        <v>2020</v>
      </c>
      <c r="G84" s="1" t="s">
        <v>12</v>
      </c>
      <c r="H84" s="22">
        <v>4304</v>
      </c>
      <c r="I84" s="43"/>
    </row>
    <row r="85" spans="2:9" ht="63" customHeight="1">
      <c r="B85" s="5"/>
      <c r="C85" s="66"/>
      <c r="D85" s="5"/>
      <c r="E85" s="5"/>
      <c r="F85" s="5"/>
      <c r="G85" s="4" t="s">
        <v>13</v>
      </c>
      <c r="H85" s="22">
        <v>227.5</v>
      </c>
      <c r="I85" s="44"/>
    </row>
    <row r="86" spans="2:9">
      <c r="B86" s="4" t="s">
        <v>84</v>
      </c>
      <c r="C86" s="48" t="s">
        <v>69</v>
      </c>
      <c r="D86" s="4"/>
      <c r="E86" s="4"/>
      <c r="F86" s="4"/>
      <c r="G86" s="1" t="s">
        <v>6</v>
      </c>
      <c r="H86" s="22">
        <f>H87+H88</f>
        <v>307.2</v>
      </c>
      <c r="I86" s="48"/>
    </row>
    <row r="87" spans="2:9">
      <c r="B87" s="5"/>
      <c r="C87" s="49"/>
      <c r="D87" s="5"/>
      <c r="E87" s="5"/>
      <c r="F87" s="5"/>
      <c r="G87" s="1" t="s">
        <v>12</v>
      </c>
      <c r="H87" s="12">
        <v>0</v>
      </c>
      <c r="I87" s="49"/>
    </row>
    <row r="88" spans="2:9">
      <c r="B88" s="5"/>
      <c r="C88" s="49"/>
      <c r="D88" s="5"/>
      <c r="E88" s="5">
        <v>2020</v>
      </c>
      <c r="F88" s="5">
        <v>2020</v>
      </c>
      <c r="G88" s="4" t="s">
        <v>13</v>
      </c>
      <c r="H88" s="23">
        <f>H93+H97</f>
        <v>307.2</v>
      </c>
      <c r="I88" s="49"/>
    </row>
    <row r="89" spans="2:9">
      <c r="B89" s="5"/>
      <c r="C89" s="49"/>
      <c r="D89" s="5"/>
      <c r="E89" s="5"/>
      <c r="F89" s="5"/>
      <c r="G89" s="5"/>
      <c r="H89" s="5"/>
      <c r="I89" s="49"/>
    </row>
    <row r="90" spans="2:9" ht="51.75" customHeight="1">
      <c r="B90" s="6"/>
      <c r="C90" s="49"/>
      <c r="D90" s="6"/>
      <c r="E90" s="6"/>
      <c r="F90" s="6"/>
      <c r="G90" s="6"/>
      <c r="H90" s="6"/>
      <c r="I90" s="49"/>
    </row>
    <row r="91" spans="2:9">
      <c r="B91" s="4" t="s">
        <v>85</v>
      </c>
      <c r="C91" s="48" t="s">
        <v>40</v>
      </c>
      <c r="D91" s="4"/>
      <c r="E91" s="4"/>
      <c r="F91" s="4"/>
      <c r="G91" s="1" t="s">
        <v>6</v>
      </c>
      <c r="H91" s="19">
        <f>H92+H93</f>
        <v>234.1</v>
      </c>
      <c r="I91" s="48" t="s">
        <v>45</v>
      </c>
    </row>
    <row r="92" spans="2:9">
      <c r="B92" s="5"/>
      <c r="C92" s="49"/>
      <c r="D92" s="5"/>
      <c r="E92" s="5">
        <v>2020</v>
      </c>
      <c r="F92" s="5">
        <v>2020</v>
      </c>
      <c r="G92" s="1" t="s">
        <v>12</v>
      </c>
      <c r="H92" s="12">
        <v>0</v>
      </c>
      <c r="I92" s="49"/>
    </row>
    <row r="93" spans="2:9">
      <c r="B93" s="5"/>
      <c r="C93" s="49"/>
      <c r="D93" s="5"/>
      <c r="E93" s="5"/>
      <c r="F93" s="5"/>
      <c r="G93" s="4" t="s">
        <v>13</v>
      </c>
      <c r="H93" s="21">
        <v>234.1</v>
      </c>
      <c r="I93" s="49"/>
    </row>
    <row r="94" spans="2:9" ht="94.5" customHeight="1">
      <c r="B94" s="5"/>
      <c r="C94" s="50"/>
      <c r="D94" s="6"/>
      <c r="E94" s="6"/>
      <c r="F94" s="6"/>
      <c r="G94" s="6"/>
      <c r="H94" s="6"/>
      <c r="I94" s="50"/>
    </row>
    <row r="95" spans="2:9">
      <c r="B95" s="4"/>
      <c r="C95" s="53" t="s">
        <v>59</v>
      </c>
      <c r="D95" s="4"/>
      <c r="E95" s="4"/>
      <c r="F95" s="4"/>
      <c r="G95" s="1" t="s">
        <v>6</v>
      </c>
      <c r="H95" s="19">
        <f>H96+H97</f>
        <v>73.099999999999994</v>
      </c>
      <c r="I95" s="48" t="s">
        <v>46</v>
      </c>
    </row>
    <row r="96" spans="2:9">
      <c r="B96" s="5" t="s">
        <v>86</v>
      </c>
      <c r="C96" s="49"/>
      <c r="D96" s="5"/>
      <c r="E96" s="5"/>
      <c r="F96" s="5"/>
      <c r="G96" s="1" t="s">
        <v>12</v>
      </c>
      <c r="H96" s="12">
        <v>0</v>
      </c>
      <c r="I96" s="49"/>
    </row>
    <row r="97" spans="2:9">
      <c r="B97" s="5"/>
      <c r="C97" s="49"/>
      <c r="D97" s="5"/>
      <c r="E97" s="5"/>
      <c r="F97" s="5"/>
      <c r="G97" s="4" t="s">
        <v>13</v>
      </c>
      <c r="H97" s="21">
        <v>73.099999999999994</v>
      </c>
      <c r="I97" s="49"/>
    </row>
    <row r="98" spans="2:9" ht="69.75" customHeight="1">
      <c r="B98" s="6"/>
      <c r="C98" s="50"/>
      <c r="D98" s="6"/>
      <c r="E98" s="6"/>
      <c r="F98" s="6"/>
      <c r="G98" s="6"/>
      <c r="H98" s="6"/>
      <c r="I98" s="50"/>
    </row>
    <row r="99" spans="2:9" ht="15" customHeight="1">
      <c r="B99" s="4"/>
      <c r="C99" s="64" t="s">
        <v>76</v>
      </c>
      <c r="D99" s="58"/>
      <c r="E99" s="4"/>
      <c r="F99" s="4"/>
      <c r="G99" s="1" t="s">
        <v>6</v>
      </c>
      <c r="H99" s="27">
        <v>35.299999999999997</v>
      </c>
      <c r="I99" s="42" t="s">
        <v>67</v>
      </c>
    </row>
    <row r="100" spans="2:9" ht="15" customHeight="1">
      <c r="B100" s="5" t="s">
        <v>87</v>
      </c>
      <c r="C100" s="65"/>
      <c r="D100" s="67"/>
      <c r="E100" s="9"/>
      <c r="F100" s="9"/>
      <c r="G100" s="1" t="s">
        <v>12</v>
      </c>
      <c r="H100" s="27">
        <v>0</v>
      </c>
      <c r="I100" s="43"/>
    </row>
    <row r="101" spans="2:9" ht="96" customHeight="1">
      <c r="B101" s="5"/>
      <c r="C101" s="66"/>
      <c r="D101" s="60"/>
      <c r="E101" s="5"/>
      <c r="F101" s="5"/>
      <c r="G101" s="4" t="s">
        <v>10</v>
      </c>
      <c r="H101" s="27">
        <v>35.299999999999997</v>
      </c>
      <c r="I101" s="44"/>
    </row>
    <row r="102" spans="2:9" ht="42.75" customHeight="1">
      <c r="B102" s="68" t="s">
        <v>88</v>
      </c>
      <c r="C102" s="42" t="s">
        <v>101</v>
      </c>
      <c r="D102" s="58"/>
      <c r="E102" s="4"/>
      <c r="F102" s="4"/>
      <c r="G102" s="1" t="s">
        <v>6</v>
      </c>
      <c r="H102" s="27">
        <f>H103+H104</f>
        <v>475.8</v>
      </c>
      <c r="I102" s="42"/>
    </row>
    <row r="103" spans="2:9" ht="30" customHeight="1">
      <c r="B103" s="59"/>
      <c r="C103" s="43"/>
      <c r="D103" s="67"/>
      <c r="E103" s="9">
        <v>2020</v>
      </c>
      <c r="F103" s="9">
        <v>2020</v>
      </c>
      <c r="G103" s="1" t="s">
        <v>12</v>
      </c>
      <c r="H103" s="6"/>
      <c r="I103" s="43"/>
    </row>
    <row r="104" spans="2:9" ht="145.5" customHeight="1">
      <c r="B104" s="60"/>
      <c r="C104" s="44"/>
      <c r="D104" s="60"/>
      <c r="E104" s="5"/>
      <c r="F104" s="5"/>
      <c r="G104" s="4" t="s">
        <v>13</v>
      </c>
      <c r="H104" s="27">
        <f>H107+H110</f>
        <v>475.8</v>
      </c>
      <c r="I104" s="44"/>
    </row>
    <row r="105" spans="2:9" ht="19.5" customHeight="1">
      <c r="B105" s="58" t="s">
        <v>89</v>
      </c>
      <c r="C105" s="42" t="s">
        <v>96</v>
      </c>
      <c r="D105" s="58"/>
      <c r="E105" s="4"/>
      <c r="F105" s="4"/>
      <c r="G105" s="1" t="s">
        <v>6</v>
      </c>
      <c r="H105" s="27">
        <f>H106+H107</f>
        <v>298.5</v>
      </c>
      <c r="I105" s="42" t="s">
        <v>96</v>
      </c>
    </row>
    <row r="106" spans="2:9" ht="33" customHeight="1">
      <c r="B106" s="59"/>
      <c r="C106" s="43"/>
      <c r="D106" s="67"/>
      <c r="E106" s="9"/>
      <c r="F106" s="9"/>
      <c r="G106" s="1" t="s">
        <v>12</v>
      </c>
      <c r="H106" s="6"/>
      <c r="I106" s="43"/>
    </row>
    <row r="107" spans="2:9" ht="31.5" customHeight="1">
      <c r="B107" s="60"/>
      <c r="C107" s="44"/>
      <c r="D107" s="60"/>
      <c r="E107" s="5"/>
      <c r="F107" s="5"/>
      <c r="G107" s="4" t="s">
        <v>13</v>
      </c>
      <c r="H107" s="27">
        <v>298.5</v>
      </c>
      <c r="I107" s="44"/>
    </row>
    <row r="108" spans="2:9" ht="31.5" customHeight="1">
      <c r="B108" s="58" t="s">
        <v>90</v>
      </c>
      <c r="C108" s="42" t="s">
        <v>97</v>
      </c>
      <c r="D108" s="35"/>
      <c r="E108" s="4"/>
      <c r="F108" s="4"/>
      <c r="G108" s="1" t="s">
        <v>6</v>
      </c>
      <c r="H108" s="27">
        <f>H109+H110</f>
        <v>177.3</v>
      </c>
      <c r="I108" s="42" t="s">
        <v>97</v>
      </c>
    </row>
    <row r="109" spans="2:9" ht="31.5" customHeight="1">
      <c r="B109" s="59"/>
      <c r="C109" s="43"/>
      <c r="D109" s="35"/>
      <c r="E109" s="5"/>
      <c r="F109" s="5"/>
      <c r="G109" s="1" t="s">
        <v>12</v>
      </c>
      <c r="H109" s="27"/>
      <c r="I109" s="43"/>
    </row>
    <row r="110" spans="2:9" ht="31.5" customHeight="1">
      <c r="B110" s="60"/>
      <c r="C110" s="44"/>
      <c r="D110" s="35"/>
      <c r="E110" s="5"/>
      <c r="F110" s="5"/>
      <c r="G110" s="4" t="s">
        <v>13</v>
      </c>
      <c r="H110" s="27">
        <v>177.3</v>
      </c>
      <c r="I110" s="44"/>
    </row>
    <row r="111" spans="2:9" ht="15" customHeight="1">
      <c r="B111" s="39">
        <v>3</v>
      </c>
      <c r="C111" s="48" t="s">
        <v>75</v>
      </c>
      <c r="D111" s="4"/>
      <c r="E111" s="4"/>
      <c r="F111" s="4"/>
      <c r="G111" s="1" t="s">
        <v>6</v>
      </c>
      <c r="H111" s="19">
        <f>H112+H113</f>
        <v>10420.23</v>
      </c>
      <c r="I111" s="42"/>
    </row>
    <row r="112" spans="2:9">
      <c r="B112" s="33"/>
      <c r="C112" s="49"/>
      <c r="D112" s="5"/>
      <c r="E112" s="5">
        <v>2020</v>
      </c>
      <c r="F112" s="5">
        <v>2020</v>
      </c>
      <c r="G112" s="1" t="s">
        <v>12</v>
      </c>
      <c r="H112" s="20">
        <f>SUM(H116+H122+H128)</f>
        <v>1963.93</v>
      </c>
      <c r="I112" s="43"/>
    </row>
    <row r="113" spans="2:9">
      <c r="B113" s="33"/>
      <c r="C113" s="49"/>
      <c r="D113" s="5"/>
      <c r="E113" s="5"/>
      <c r="F113" s="5"/>
      <c r="G113" s="4" t="s">
        <v>13</v>
      </c>
      <c r="H113" s="24">
        <f>H117+H123+H129</f>
        <v>8456.2999999999993</v>
      </c>
      <c r="I113" s="43"/>
    </row>
    <row r="114" spans="2:9" ht="92.25" customHeight="1" thickBot="1">
      <c r="B114" s="34"/>
      <c r="C114" s="50"/>
      <c r="D114" s="6"/>
      <c r="E114" s="6"/>
      <c r="F114" s="6"/>
      <c r="G114" s="6"/>
      <c r="H114" s="6"/>
      <c r="I114" s="44"/>
    </row>
    <row r="115" spans="2:9">
      <c r="B115" s="31"/>
      <c r="C115" s="51" t="s">
        <v>25</v>
      </c>
      <c r="D115" s="4"/>
      <c r="E115" s="4"/>
      <c r="F115" s="4"/>
      <c r="G115" s="1" t="s">
        <v>6</v>
      </c>
      <c r="H115" s="19">
        <f>H116+H117</f>
        <v>2067.33</v>
      </c>
      <c r="I115" s="48" t="s">
        <v>28</v>
      </c>
    </row>
    <row r="116" spans="2:9">
      <c r="B116" s="39" t="s">
        <v>91</v>
      </c>
      <c r="C116" s="52"/>
      <c r="D116" s="5"/>
      <c r="E116" s="5">
        <v>2020</v>
      </c>
      <c r="F116" s="5">
        <v>2020</v>
      </c>
      <c r="G116" s="1" t="s">
        <v>12</v>
      </c>
      <c r="H116" s="20">
        <v>1963.93</v>
      </c>
      <c r="I116" s="49"/>
    </row>
    <row r="117" spans="2:9">
      <c r="B117" s="5"/>
      <c r="C117" s="52"/>
      <c r="D117" s="5"/>
      <c r="E117" s="5"/>
      <c r="F117" s="5"/>
      <c r="G117" s="4" t="s">
        <v>13</v>
      </c>
      <c r="H117" s="24">
        <v>103.4</v>
      </c>
      <c r="I117" s="49"/>
    </row>
    <row r="118" spans="2:9">
      <c r="B118" s="5"/>
      <c r="C118" s="52"/>
      <c r="D118" s="5"/>
      <c r="E118" s="5"/>
      <c r="F118" s="5"/>
      <c r="G118" s="5"/>
      <c r="H118" s="5"/>
      <c r="I118" s="49"/>
    </row>
    <row r="119" spans="2:9">
      <c r="B119" s="5"/>
      <c r="C119" s="52"/>
      <c r="D119" s="5"/>
      <c r="E119" s="5"/>
      <c r="F119" s="5"/>
      <c r="G119" s="5"/>
      <c r="H119" s="5"/>
      <c r="I119" s="49"/>
    </row>
    <row r="120" spans="2:9" ht="75.75" customHeight="1">
      <c r="B120" s="5"/>
      <c r="C120" s="52"/>
      <c r="D120" s="6"/>
      <c r="E120" s="6"/>
      <c r="F120" s="6"/>
      <c r="G120" s="6"/>
      <c r="H120" s="6"/>
      <c r="I120" s="49"/>
    </row>
    <row r="121" spans="2:9">
      <c r="B121" s="31"/>
      <c r="C121" s="53" t="s">
        <v>29</v>
      </c>
      <c r="D121" s="4"/>
      <c r="E121" s="4"/>
      <c r="F121" s="4"/>
      <c r="G121" s="1" t="s">
        <v>6</v>
      </c>
      <c r="H121" s="19">
        <f>H122+H123</f>
        <v>7811.9</v>
      </c>
      <c r="I121" s="48" t="s">
        <v>54</v>
      </c>
    </row>
    <row r="122" spans="2:9">
      <c r="B122" s="5"/>
      <c r="C122" s="54"/>
      <c r="D122" s="5"/>
      <c r="E122" s="5">
        <v>2020</v>
      </c>
      <c r="F122" s="5">
        <v>2020</v>
      </c>
      <c r="G122" s="1" t="s">
        <v>12</v>
      </c>
      <c r="H122" s="12">
        <v>0</v>
      </c>
      <c r="I122" s="49"/>
    </row>
    <row r="123" spans="2:9">
      <c r="B123" s="39" t="s">
        <v>92</v>
      </c>
      <c r="C123" s="54"/>
      <c r="D123" s="5"/>
      <c r="E123" s="5"/>
      <c r="F123" s="5"/>
      <c r="G123" s="4" t="s">
        <v>13</v>
      </c>
      <c r="H123" s="24">
        <v>7811.9</v>
      </c>
      <c r="I123" s="49"/>
    </row>
    <row r="124" spans="2:9">
      <c r="B124" s="5"/>
      <c r="C124" s="54"/>
      <c r="D124" s="5"/>
      <c r="E124" s="5"/>
      <c r="F124" s="5"/>
      <c r="G124" s="5"/>
      <c r="H124" s="5"/>
      <c r="I124" s="49"/>
    </row>
    <row r="125" spans="2:9">
      <c r="B125" s="5"/>
      <c r="C125" s="54"/>
      <c r="D125" s="5"/>
      <c r="E125" s="5"/>
      <c r="F125" s="5"/>
      <c r="G125" s="5"/>
      <c r="H125" s="5"/>
      <c r="I125" s="49"/>
    </row>
    <row r="126" spans="2:9" ht="62.25" customHeight="1">
      <c r="B126" s="6"/>
      <c r="C126" s="55"/>
      <c r="D126" s="6"/>
      <c r="E126" s="6"/>
      <c r="F126" s="6"/>
      <c r="G126" s="6"/>
      <c r="H126" s="6"/>
      <c r="I126" s="50"/>
    </row>
    <row r="127" spans="2:9" ht="36.75" customHeight="1">
      <c r="B127" s="39" t="s">
        <v>93</v>
      </c>
      <c r="C127" s="42" t="s">
        <v>60</v>
      </c>
      <c r="D127" s="5"/>
      <c r="E127" s="5"/>
      <c r="F127" s="5"/>
      <c r="G127" s="1" t="s">
        <v>6</v>
      </c>
      <c r="H127" s="19">
        <f>H128+H129</f>
        <v>541</v>
      </c>
      <c r="I127" s="42" t="s">
        <v>72</v>
      </c>
    </row>
    <row r="128" spans="2:9" ht="49.5" customHeight="1">
      <c r="B128" s="5"/>
      <c r="C128" s="43"/>
      <c r="D128" s="5"/>
      <c r="E128" s="5">
        <v>2020</v>
      </c>
      <c r="F128" s="5">
        <v>2020</v>
      </c>
      <c r="G128" s="1" t="s">
        <v>12</v>
      </c>
      <c r="H128" s="6">
        <v>0</v>
      </c>
      <c r="I128" s="43"/>
    </row>
    <row r="129" spans="2:9" ht="95.25" customHeight="1" thickBot="1">
      <c r="B129" s="5"/>
      <c r="C129" s="47"/>
      <c r="D129" s="5"/>
      <c r="E129" s="5"/>
      <c r="F129" s="5"/>
      <c r="G129" s="4" t="s">
        <v>13</v>
      </c>
      <c r="H129" s="27">
        <v>541</v>
      </c>
      <c r="I129" s="44"/>
    </row>
    <row r="130" spans="2:9" ht="21.75" customHeight="1">
      <c r="B130" s="38" t="s">
        <v>82</v>
      </c>
      <c r="C130" s="42" t="s">
        <v>47</v>
      </c>
      <c r="D130" s="4"/>
      <c r="E130" s="4"/>
      <c r="F130" s="4"/>
      <c r="G130" s="1" t="s">
        <v>6</v>
      </c>
      <c r="H130" s="19">
        <f>H131+H132</f>
        <v>860.1</v>
      </c>
      <c r="I130" s="42"/>
    </row>
    <row r="131" spans="2:9" ht="25.5" customHeight="1">
      <c r="B131" s="5"/>
      <c r="C131" s="43"/>
      <c r="D131" s="5"/>
      <c r="E131" s="5">
        <v>2020</v>
      </c>
      <c r="F131" s="5">
        <v>2020</v>
      </c>
      <c r="G131" s="1" t="s">
        <v>12</v>
      </c>
      <c r="H131" s="12">
        <v>294.5</v>
      </c>
      <c r="I131" s="43"/>
    </row>
    <row r="132" spans="2:9" ht="158.25" customHeight="1" thickBot="1">
      <c r="B132" s="5"/>
      <c r="C132" s="44"/>
      <c r="D132" s="5"/>
      <c r="E132" s="5"/>
      <c r="F132" s="5"/>
      <c r="G132" s="4" t="s">
        <v>13</v>
      </c>
      <c r="H132" s="24">
        <f>SUM(H141+H135)</f>
        <v>565.6</v>
      </c>
      <c r="I132" s="44"/>
    </row>
    <row r="133" spans="2:9" ht="15" customHeight="1">
      <c r="B133" s="38" t="s">
        <v>98</v>
      </c>
      <c r="C133" s="78" t="s">
        <v>100</v>
      </c>
      <c r="D133" s="4"/>
      <c r="E133" s="4"/>
      <c r="F133" s="4"/>
      <c r="G133" s="1" t="s">
        <v>6</v>
      </c>
      <c r="H133" s="19">
        <v>550.1</v>
      </c>
      <c r="I133" s="80"/>
    </row>
    <row r="134" spans="2:9" ht="15" customHeight="1">
      <c r="B134" s="5"/>
      <c r="C134" s="49"/>
      <c r="D134" s="5"/>
      <c r="E134" s="5">
        <v>2020</v>
      </c>
      <c r="F134" s="5">
        <v>2020</v>
      </c>
      <c r="G134" s="1" t="s">
        <v>12</v>
      </c>
      <c r="H134" s="12" t="s">
        <v>83</v>
      </c>
      <c r="I134" s="49"/>
    </row>
    <row r="135" spans="2:9" ht="15" customHeight="1">
      <c r="B135" s="5"/>
      <c r="C135" s="49"/>
      <c r="D135" s="5"/>
      <c r="E135" s="5"/>
      <c r="F135" s="5"/>
      <c r="G135" s="4" t="s">
        <v>13</v>
      </c>
      <c r="H135" s="24">
        <v>550.1</v>
      </c>
      <c r="I135" s="49"/>
    </row>
    <row r="136" spans="2:9" ht="33.75" customHeight="1">
      <c r="B136" s="5"/>
      <c r="C136" s="49"/>
      <c r="D136" s="5"/>
      <c r="E136" s="5"/>
      <c r="F136" s="5"/>
      <c r="G136" s="5"/>
      <c r="H136" s="5"/>
      <c r="I136" s="49"/>
    </row>
    <row r="137" spans="2:9" ht="15" customHeight="1">
      <c r="B137" s="5"/>
      <c r="C137" s="49"/>
      <c r="D137" s="5"/>
      <c r="E137" s="5"/>
      <c r="F137" s="5"/>
      <c r="G137" s="5"/>
      <c r="H137" s="5"/>
      <c r="I137" s="49"/>
    </row>
    <row r="138" spans="2:9" ht="135.75" customHeight="1" thickBot="1">
      <c r="B138" s="6"/>
      <c r="C138" s="79"/>
      <c r="D138" s="6"/>
      <c r="E138" s="6"/>
      <c r="F138" s="6"/>
      <c r="G138" s="6"/>
      <c r="H138" s="6"/>
      <c r="I138" s="50"/>
    </row>
    <row r="139" spans="2:9" ht="47.25" customHeight="1">
      <c r="B139" s="41" t="s">
        <v>99</v>
      </c>
      <c r="C139" s="78" t="s">
        <v>94</v>
      </c>
      <c r="D139" s="4"/>
      <c r="E139" s="4"/>
      <c r="F139" s="4"/>
      <c r="G139" s="1" t="s">
        <v>6</v>
      </c>
      <c r="H139" s="19">
        <f>H140+H141</f>
        <v>310</v>
      </c>
      <c r="I139" s="48" t="s">
        <v>81</v>
      </c>
    </row>
    <row r="140" spans="2:9" ht="31.5" customHeight="1">
      <c r="B140" s="5"/>
      <c r="C140" s="49"/>
      <c r="D140" s="5"/>
      <c r="E140" s="5">
        <v>2020</v>
      </c>
      <c r="F140" s="5">
        <v>2020</v>
      </c>
      <c r="G140" s="1" t="s">
        <v>12</v>
      </c>
      <c r="H140" s="12">
        <v>294.5</v>
      </c>
      <c r="I140" s="49"/>
    </row>
    <row r="141" spans="2:9">
      <c r="B141" s="5"/>
      <c r="C141" s="49"/>
      <c r="D141" s="5"/>
      <c r="E141" s="5"/>
      <c r="F141" s="5"/>
      <c r="G141" s="4" t="s">
        <v>13</v>
      </c>
      <c r="H141" s="24">
        <v>15.5</v>
      </c>
      <c r="I141" s="49"/>
    </row>
    <row r="142" spans="2:9">
      <c r="B142" s="5"/>
      <c r="C142" s="49"/>
      <c r="D142" s="5"/>
      <c r="E142" s="5"/>
      <c r="F142" s="5"/>
      <c r="G142" s="5"/>
      <c r="H142" s="5"/>
      <c r="I142" s="49"/>
    </row>
    <row r="143" spans="2:9">
      <c r="B143" s="5"/>
      <c r="C143" s="49"/>
      <c r="D143" s="5"/>
      <c r="E143" s="5"/>
      <c r="F143" s="5"/>
      <c r="G143" s="5"/>
      <c r="H143" s="5"/>
      <c r="I143" s="49"/>
    </row>
    <row r="144" spans="2:9" ht="15.75" thickBot="1">
      <c r="B144" s="6"/>
      <c r="C144" s="79"/>
      <c r="D144" s="6"/>
      <c r="E144" s="6"/>
      <c r="F144" s="6"/>
      <c r="G144" s="6"/>
      <c r="H144" s="6"/>
      <c r="I144" s="50"/>
    </row>
  </sheetData>
  <mergeCells count="75">
    <mergeCell ref="C139:C144"/>
    <mergeCell ref="I139:I144"/>
    <mergeCell ref="C133:C138"/>
    <mergeCell ref="I133:I138"/>
    <mergeCell ref="B13:B15"/>
    <mergeCell ref="I13:I15"/>
    <mergeCell ref="C95:C98"/>
    <mergeCell ref="I91:I94"/>
    <mergeCell ref="I95:I98"/>
    <mergeCell ref="C73:C76"/>
    <mergeCell ref="I73:I76"/>
    <mergeCell ref="C16:C19"/>
    <mergeCell ref="G13:G15"/>
    <mergeCell ref="H13:H15"/>
    <mergeCell ref="E13:F13"/>
    <mergeCell ref="D13:D15"/>
    <mergeCell ref="C13:C15"/>
    <mergeCell ref="C62:C64"/>
    <mergeCell ref="C20:C23"/>
    <mergeCell ref="C24:C27"/>
    <mergeCell ref="I46:I49"/>
    <mergeCell ref="I50:I53"/>
    <mergeCell ref="I54:I57"/>
    <mergeCell ref="C50:C53"/>
    <mergeCell ref="C54:C57"/>
    <mergeCell ref="I35:I37"/>
    <mergeCell ref="I58:I61"/>
    <mergeCell ref="C28:C31"/>
    <mergeCell ref="C38:C41"/>
    <mergeCell ref="C42:C45"/>
    <mergeCell ref="C46:C49"/>
    <mergeCell ref="I42:I45"/>
    <mergeCell ref="C58:C61"/>
    <mergeCell ref="I28:I31"/>
    <mergeCell ref="C35:C37"/>
    <mergeCell ref="I69:I70"/>
    <mergeCell ref="C65:C68"/>
    <mergeCell ref="C86:C90"/>
    <mergeCell ref="I99:I101"/>
    <mergeCell ref="I105:I107"/>
    <mergeCell ref="C99:C101"/>
    <mergeCell ref="D99:D101"/>
    <mergeCell ref="D105:D107"/>
    <mergeCell ref="B108:B110"/>
    <mergeCell ref="C108:C110"/>
    <mergeCell ref="B35:B37"/>
    <mergeCell ref="C83:C85"/>
    <mergeCell ref="I83:I85"/>
    <mergeCell ref="C80:C82"/>
    <mergeCell ref="I80:I82"/>
    <mergeCell ref="C77:C79"/>
    <mergeCell ref="D77:D79"/>
    <mergeCell ref="I77:I79"/>
    <mergeCell ref="B102:B104"/>
    <mergeCell ref="C102:C104"/>
    <mergeCell ref="D102:D104"/>
    <mergeCell ref="I102:I104"/>
    <mergeCell ref="B105:B107"/>
    <mergeCell ref="C105:C107"/>
    <mergeCell ref="C130:C132"/>
    <mergeCell ref="I130:I132"/>
    <mergeCell ref="H24:H25"/>
    <mergeCell ref="I111:I114"/>
    <mergeCell ref="I108:I110"/>
    <mergeCell ref="C127:C129"/>
    <mergeCell ref="I127:I129"/>
    <mergeCell ref="I115:I120"/>
    <mergeCell ref="I121:I126"/>
    <mergeCell ref="I65:I68"/>
    <mergeCell ref="I86:I90"/>
    <mergeCell ref="C111:C114"/>
    <mergeCell ref="C115:C120"/>
    <mergeCell ref="C121:C126"/>
    <mergeCell ref="C91:C94"/>
    <mergeCell ref="H71:H72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User2306</cp:lastModifiedBy>
  <cp:lastPrinted>2020-06-23T10:43:14Z</cp:lastPrinted>
  <dcterms:created xsi:type="dcterms:W3CDTF">2019-11-29T03:21:02Z</dcterms:created>
  <dcterms:modified xsi:type="dcterms:W3CDTF">2020-06-29T04:45:42Z</dcterms:modified>
</cp:coreProperties>
</file>