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 (2)" sheetId="4" r:id="rId1"/>
    <sheet name="Лист1" sheetId="1" r:id="rId2"/>
    <sheet name="Лист2" sheetId="2" r:id="rId3"/>
    <sheet name="Лист3" sheetId="3" r:id="rId4"/>
  </sheets>
  <definedNames>
    <definedName name="OLE_LINK1" localSheetId="1">Лист1!$B$3</definedName>
    <definedName name="OLE_LINK1" localSheetId="0">'Лист1 (2)'!$B$3</definedName>
  </definedNames>
  <calcPr calcId="125725"/>
</workbook>
</file>

<file path=xl/calcChain.xml><?xml version="1.0" encoding="utf-8"?>
<calcChain xmlns="http://schemas.openxmlformats.org/spreadsheetml/2006/main">
  <c r="P21" i="4"/>
  <c r="I28"/>
  <c r="J28"/>
  <c r="K28"/>
  <c r="L28"/>
  <c r="M28"/>
  <c r="N28"/>
  <c r="O28"/>
  <c r="H7"/>
  <c r="H8"/>
  <c r="H40"/>
  <c r="P31"/>
  <c r="P29"/>
  <c r="P30"/>
  <c r="H14"/>
  <c r="H28"/>
  <c r="P28" s="1"/>
  <c r="H23"/>
  <c r="I8"/>
  <c r="I12"/>
  <c r="J12"/>
  <c r="J7" s="1"/>
  <c r="K12"/>
  <c r="L12"/>
  <c r="L7" s="1"/>
  <c r="M12"/>
  <c r="M7" s="1"/>
  <c r="N12"/>
  <c r="N7" s="1"/>
  <c r="O12"/>
  <c r="I11"/>
  <c r="I6" s="1"/>
  <c r="J11"/>
  <c r="K11"/>
  <c r="K6" s="1"/>
  <c r="L11"/>
  <c r="M11"/>
  <c r="M6" s="1"/>
  <c r="N11"/>
  <c r="N6" s="1"/>
  <c r="O11"/>
  <c r="O6" s="1"/>
  <c r="J13"/>
  <c r="J8" s="1"/>
  <c r="K13"/>
  <c r="K8" s="1"/>
  <c r="L13"/>
  <c r="L8" s="1"/>
  <c r="M13"/>
  <c r="M8" s="1"/>
  <c r="N13"/>
  <c r="N8" s="1"/>
  <c r="O13"/>
  <c r="O8" s="1"/>
  <c r="I7"/>
  <c r="K7"/>
  <c r="O7"/>
  <c r="J6"/>
  <c r="L6"/>
  <c r="P39"/>
  <c r="P41"/>
  <c r="P33"/>
  <c r="P34"/>
  <c r="P35"/>
  <c r="P37"/>
  <c r="P38"/>
  <c r="P27"/>
  <c r="O32"/>
  <c r="I36"/>
  <c r="J36"/>
  <c r="K36"/>
  <c r="L36"/>
  <c r="M36"/>
  <c r="N36"/>
  <c r="O36"/>
  <c r="H36"/>
  <c r="I32"/>
  <c r="J32"/>
  <c r="K32"/>
  <c r="L32"/>
  <c r="M32"/>
  <c r="N32"/>
  <c r="H32"/>
  <c r="J9"/>
  <c r="K9"/>
  <c r="L9"/>
  <c r="M9"/>
  <c r="N9"/>
  <c r="O9"/>
  <c r="I9"/>
  <c r="H44"/>
  <c r="H11"/>
  <c r="H6" s="1"/>
  <c r="G14"/>
  <c r="G18"/>
  <c r="P47"/>
  <c r="P46"/>
  <c r="P45"/>
  <c r="O44"/>
  <c r="N44"/>
  <c r="M44"/>
  <c r="L44"/>
  <c r="K44"/>
  <c r="J44"/>
  <c r="I44"/>
  <c r="G44"/>
  <c r="F44"/>
  <c r="E44"/>
  <c r="P43"/>
  <c r="P42"/>
  <c r="O40"/>
  <c r="N40"/>
  <c r="M40"/>
  <c r="L40"/>
  <c r="K40"/>
  <c r="J40"/>
  <c r="I40"/>
  <c r="G40"/>
  <c r="F40"/>
  <c r="E40"/>
  <c r="P26"/>
  <c r="P25"/>
  <c r="P24"/>
  <c r="O23"/>
  <c r="N23"/>
  <c r="M23"/>
  <c r="L23"/>
  <c r="K23"/>
  <c r="J23"/>
  <c r="I23"/>
  <c r="G23"/>
  <c r="F23"/>
  <c r="E23"/>
  <c r="P22"/>
  <c r="P20"/>
  <c r="P19"/>
  <c r="O18"/>
  <c r="N18"/>
  <c r="M18"/>
  <c r="L18"/>
  <c r="K18"/>
  <c r="J18"/>
  <c r="I18"/>
  <c r="P18" s="1"/>
  <c r="H18"/>
  <c r="F18"/>
  <c r="E18"/>
  <c r="P17"/>
  <c r="P16"/>
  <c r="P15"/>
  <c r="O14"/>
  <c r="N14"/>
  <c r="M14"/>
  <c r="L14"/>
  <c r="K14"/>
  <c r="J14"/>
  <c r="I14"/>
  <c r="F14"/>
  <c r="E14"/>
  <c r="G13"/>
  <c r="G8" s="1"/>
  <c r="F13"/>
  <c r="F8" s="1"/>
  <c r="E13"/>
  <c r="I10"/>
  <c r="G12"/>
  <c r="G7" s="1"/>
  <c r="F12"/>
  <c r="F7" s="1"/>
  <c r="E12"/>
  <c r="J10"/>
  <c r="G11"/>
  <c r="F11"/>
  <c r="E11"/>
  <c r="O10"/>
  <c r="H9"/>
  <c r="G9"/>
  <c r="F9"/>
  <c r="E9"/>
  <c r="E8"/>
  <c r="G6"/>
  <c r="E6"/>
  <c r="P31" i="1"/>
  <c r="P19"/>
  <c r="P20"/>
  <c r="P21"/>
  <c r="P22"/>
  <c r="P24"/>
  <c r="P25"/>
  <c r="P26"/>
  <c r="P27"/>
  <c r="P29"/>
  <c r="P30"/>
  <c r="P33"/>
  <c r="P34"/>
  <c r="P35"/>
  <c r="P17"/>
  <c r="P16"/>
  <c r="P15"/>
  <c r="E13"/>
  <c r="E14"/>
  <c r="G13"/>
  <c r="G8" s="1"/>
  <c r="G14"/>
  <c r="F9"/>
  <c r="G9"/>
  <c r="H9"/>
  <c r="I9"/>
  <c r="J9"/>
  <c r="K9"/>
  <c r="L9"/>
  <c r="M9"/>
  <c r="N9"/>
  <c r="O9"/>
  <c r="F32"/>
  <c r="G32"/>
  <c r="H32"/>
  <c r="I32"/>
  <c r="J32"/>
  <c r="K32"/>
  <c r="L32"/>
  <c r="M32"/>
  <c r="N32"/>
  <c r="O32"/>
  <c r="F28"/>
  <c r="G28"/>
  <c r="H28"/>
  <c r="I28"/>
  <c r="J28"/>
  <c r="K28"/>
  <c r="L28"/>
  <c r="M28"/>
  <c r="N28"/>
  <c r="O28"/>
  <c r="F23"/>
  <c r="G23"/>
  <c r="H23"/>
  <c r="I23"/>
  <c r="J23"/>
  <c r="K23"/>
  <c r="L23"/>
  <c r="M23"/>
  <c r="N23"/>
  <c r="O23"/>
  <c r="F18"/>
  <c r="G18"/>
  <c r="H18"/>
  <c r="I18"/>
  <c r="J18"/>
  <c r="K18"/>
  <c r="L18"/>
  <c r="M18"/>
  <c r="N18"/>
  <c r="O18"/>
  <c r="F14"/>
  <c r="H14"/>
  <c r="I14"/>
  <c r="J14"/>
  <c r="K14"/>
  <c r="L14"/>
  <c r="M14"/>
  <c r="N14"/>
  <c r="O14"/>
  <c r="F13"/>
  <c r="F8" s="1"/>
  <c r="H13"/>
  <c r="H8" s="1"/>
  <c r="I13"/>
  <c r="I8" s="1"/>
  <c r="J13"/>
  <c r="J8" s="1"/>
  <c r="K13"/>
  <c r="K8" s="1"/>
  <c r="L13"/>
  <c r="L8" s="1"/>
  <c r="M13"/>
  <c r="M8" s="1"/>
  <c r="N13"/>
  <c r="N8" s="1"/>
  <c r="O13"/>
  <c r="O8" s="1"/>
  <c r="F12"/>
  <c r="F7" s="1"/>
  <c r="G12"/>
  <c r="G7" s="1"/>
  <c r="H12"/>
  <c r="H7" s="1"/>
  <c r="I12"/>
  <c r="I7" s="1"/>
  <c r="J12"/>
  <c r="J7" s="1"/>
  <c r="K12"/>
  <c r="K7" s="1"/>
  <c r="L12"/>
  <c r="L7" s="1"/>
  <c r="M12"/>
  <c r="M7" s="1"/>
  <c r="N12"/>
  <c r="N7" s="1"/>
  <c r="O12"/>
  <c r="O7" s="1"/>
  <c r="F11"/>
  <c r="F6" s="1"/>
  <c r="G11"/>
  <c r="G6" s="1"/>
  <c r="H11"/>
  <c r="H6" s="1"/>
  <c r="H5" s="1"/>
  <c r="I11"/>
  <c r="I6" s="1"/>
  <c r="J11"/>
  <c r="J6" s="1"/>
  <c r="K11"/>
  <c r="K6" s="1"/>
  <c r="L11"/>
  <c r="L6" s="1"/>
  <c r="L5" s="1"/>
  <c r="M11"/>
  <c r="M6" s="1"/>
  <c r="N11"/>
  <c r="N6" s="1"/>
  <c r="O11"/>
  <c r="O6" s="1"/>
  <c r="F10"/>
  <c r="G10"/>
  <c r="J10"/>
  <c r="K10"/>
  <c r="N10"/>
  <c r="O10"/>
  <c r="E9"/>
  <c r="E32"/>
  <c r="E28"/>
  <c r="E23"/>
  <c r="P23" s="1"/>
  <c r="E18"/>
  <c r="E12"/>
  <c r="E11"/>
  <c r="E10" s="1"/>
  <c r="N10" i="4" l="1"/>
  <c r="P9" i="1"/>
  <c r="L10"/>
  <c r="H10"/>
  <c r="N5"/>
  <c r="J5"/>
  <c r="F5"/>
  <c r="G10" i="4"/>
  <c r="P32" i="1"/>
  <c r="M10"/>
  <c r="I10"/>
  <c r="O5"/>
  <c r="K5"/>
  <c r="F10" i="4"/>
  <c r="L10"/>
  <c r="P8"/>
  <c r="P40"/>
  <c r="K5"/>
  <c r="M5"/>
  <c r="O5"/>
  <c r="N5"/>
  <c r="L5"/>
  <c r="I5"/>
  <c r="P23"/>
  <c r="G5"/>
  <c r="H10"/>
  <c r="H5"/>
  <c r="J5"/>
  <c r="P32"/>
  <c r="P12"/>
  <c r="P36"/>
  <c r="P9"/>
  <c r="K10"/>
  <c r="E10"/>
  <c r="M10"/>
  <c r="P44"/>
  <c r="P14"/>
  <c r="F6"/>
  <c r="F5" s="1"/>
  <c r="E7"/>
  <c r="P7" s="1"/>
  <c r="P11"/>
  <c r="P6" s="1"/>
  <c r="P13"/>
  <c r="G5" i="1"/>
  <c r="I5"/>
  <c r="P12"/>
  <c r="P14"/>
  <c r="M5"/>
  <c r="P28"/>
  <c r="P18"/>
  <c r="P13"/>
  <c r="E7"/>
  <c r="P7" s="1"/>
  <c r="E6"/>
  <c r="P11"/>
  <c r="E8"/>
  <c r="P8" s="1"/>
  <c r="P5" i="4" l="1"/>
  <c r="P10"/>
  <c r="E5"/>
  <c r="P10" i="1"/>
  <c r="P6"/>
  <c r="P5" s="1"/>
  <c r="E5"/>
</calcChain>
</file>

<file path=xl/sharedStrings.xml><?xml version="1.0" encoding="utf-8"?>
<sst xmlns="http://schemas.openxmlformats.org/spreadsheetml/2006/main" count="138" uniqueCount="40">
  <si>
    <t>№ п/п</t>
  </si>
  <si>
    <t>Наименование муниципальной программы, подпрограммы,  отдельного мероприятия, проекта</t>
  </si>
  <si>
    <t>Источник финансирования</t>
  </si>
  <si>
    <t>Расходы, тыс. рублей</t>
  </si>
  <si>
    <t>2020 год</t>
  </si>
  <si>
    <t>2021 год</t>
  </si>
  <si>
    <t>2022 год</t>
  </si>
  <si>
    <t xml:space="preserve">2023 год </t>
  </si>
  <si>
    <t>2024 год</t>
  </si>
  <si>
    <t xml:space="preserve">2025 год </t>
  </si>
  <si>
    <t>итого</t>
  </si>
  <si>
    <t>Муниципальная программа «Охрана окружающей среды, воспроизводство и использование природных ресурсов »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</si>
  <si>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</si>
  <si>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</si>
  <si>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</si>
  <si>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</si>
  <si>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</si>
  <si>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 1</t>
  </si>
  <si>
    <t>Отдельное мероприятие «Улучшение качества окружающей среды и рациональное природопользование»</t>
  </si>
  <si>
    <t>Создание эффективных механизмов управления сферой обращения с отходами производства и потребления,  («Создание мест (площадок) накопления ТКО»)</t>
  </si>
  <si>
    <t> 1.2</t>
  </si>
  <si>
    <t>Разработка и внедрение системы сбора ртутьсодержащих отходов у населения</t>
  </si>
  <si>
    <t> 1.3</t>
  </si>
  <si>
    <t>Повышение экологического сознания и уровня экологической культуры населения в сфере обращения с отходами</t>
  </si>
  <si>
    <t>Отдельное мероприятие «Повышение уровня экологического просвещения населения»</t>
  </si>
  <si>
    <t xml:space="preserve">Приложение № 3
к муниципальной программе
</t>
  </si>
  <si>
    <t xml:space="preserve">РЕСУРСНОЕ ОБЕСПЕЧЕНИЕ 
муниципальной программы "Охрана окружающей среды, воспроизводство и использование природных ресурсов"
</t>
  </si>
  <si>
    <t>2026 год</t>
  </si>
  <si>
    <t>2027 год</t>
  </si>
  <si>
    <t>2028 год</t>
  </si>
  <si>
    <t>2029 год</t>
  </si>
  <si>
    <t>2030 год</t>
  </si>
  <si>
    <t>1.1</t>
  </si>
  <si>
    <t xml:space="preserve">Отдельное мероприятие «Развитие водохозяйственного комплекса» </t>
  </si>
  <si>
    <t>1.5</t>
  </si>
  <si>
    <t>1.4</t>
  </si>
  <si>
    <t>Ликвидация мест несанкционированного размещения отходов</t>
  </si>
  <si>
    <t>Создание эффективных механизмов управления в сфере снижения загрязнения атмосферного воздуха</t>
  </si>
  <si>
    <t>1.6</t>
  </si>
  <si>
    <t>Мероприятия по осуществлению на землях лесного фонда охраны лесов, защиты лесов, воспроизводство лесов, лесоразведения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</si>
</sst>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52"/>
  <sheetViews>
    <sheetView tabSelected="1" workbookViewId="0">
      <selection activeCell="K5" sqref="K5"/>
    </sheetView>
  </sheetViews>
  <sheetFormatPr defaultRowHeight="15"/>
  <cols>
    <col min="2" max="2" width="9.5703125" bestFit="1" customWidth="1"/>
    <col min="3" max="3" width="40.42578125" customWidth="1"/>
    <col min="4" max="4" width="29.7109375" customWidth="1"/>
    <col min="7" max="15" width="9.28515625" bestFit="1" customWidth="1"/>
    <col min="16" max="16" width="9.5703125" bestFit="1" customWidth="1"/>
  </cols>
  <sheetData>
    <row r="1" spans="2:16" ht="53.25" customHeight="1">
      <c r="H1" s="32" t="s">
        <v>25</v>
      </c>
      <c r="I1" s="32"/>
      <c r="J1" s="32"/>
      <c r="K1" s="32"/>
      <c r="L1" s="32"/>
      <c r="M1" s="32"/>
      <c r="N1" s="32"/>
      <c r="O1" s="32"/>
      <c r="P1" s="32"/>
    </row>
    <row r="2" spans="2:16" ht="58.5" customHeight="1">
      <c r="C2" s="33" t="s">
        <v>26</v>
      </c>
      <c r="D2" s="33"/>
      <c r="E2" s="33"/>
      <c r="F2" s="33"/>
      <c r="G2" s="33"/>
      <c r="H2" s="33"/>
      <c r="I2" s="33"/>
      <c r="J2" s="33"/>
      <c r="K2" s="34"/>
      <c r="L2" s="34"/>
      <c r="M2" s="34"/>
      <c r="N2" s="34"/>
      <c r="O2" s="34"/>
    </row>
    <row r="3" spans="2:16" ht="66.75" customHeight="1">
      <c r="B3" s="35" t="s">
        <v>0</v>
      </c>
      <c r="C3" s="35" t="s">
        <v>1</v>
      </c>
      <c r="D3" s="35" t="s">
        <v>2</v>
      </c>
      <c r="E3" s="37" t="s">
        <v>3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9"/>
    </row>
    <row r="4" spans="2:16" ht="29.25">
      <c r="B4" s="36"/>
      <c r="C4" s="36"/>
      <c r="D4" s="36"/>
      <c r="E4" s="3" t="s">
        <v>4</v>
      </c>
      <c r="F4" s="3" t="s">
        <v>5</v>
      </c>
      <c r="G4" s="14" t="s">
        <v>6</v>
      </c>
      <c r="H4" s="14" t="s">
        <v>7</v>
      </c>
      <c r="I4" s="14" t="s">
        <v>8</v>
      </c>
      <c r="J4" s="14" t="s">
        <v>9</v>
      </c>
      <c r="K4" s="14" t="s">
        <v>27</v>
      </c>
      <c r="L4" s="14" t="s">
        <v>28</v>
      </c>
      <c r="M4" s="14" t="s">
        <v>29</v>
      </c>
      <c r="N4" s="14" t="s">
        <v>30</v>
      </c>
      <c r="O4" s="14" t="s">
        <v>31</v>
      </c>
      <c r="P4" s="14" t="s">
        <v>10</v>
      </c>
    </row>
    <row r="5" spans="2:16">
      <c r="B5" s="40"/>
      <c r="C5" s="41" t="s">
        <v>11</v>
      </c>
      <c r="D5" s="4" t="s">
        <v>12</v>
      </c>
      <c r="E5" s="15">
        <f>E6+E7+E8+E9</f>
        <v>17002.7</v>
      </c>
      <c r="F5" s="15">
        <f>F6+F7+F8+F9</f>
        <v>425.6</v>
      </c>
      <c r="G5" s="15">
        <f>G6+G7+G8+G9</f>
        <v>500</v>
      </c>
      <c r="H5" s="15">
        <f>H6+H7+H8+H9</f>
        <v>3095.5</v>
      </c>
      <c r="I5" s="15">
        <f>I6+I7+I8+I9</f>
        <v>650</v>
      </c>
      <c r="J5" s="21">
        <f t="shared" ref="J5:O5" si="0">J6+J7+J8+J9</f>
        <v>75</v>
      </c>
      <c r="K5" s="21">
        <f t="shared" si="0"/>
        <v>70</v>
      </c>
      <c r="L5" s="15">
        <f t="shared" si="0"/>
        <v>2215.6</v>
      </c>
      <c r="M5" s="15">
        <f t="shared" si="0"/>
        <v>510</v>
      </c>
      <c r="N5" s="15">
        <f t="shared" si="0"/>
        <v>270</v>
      </c>
      <c r="O5" s="15">
        <f t="shared" si="0"/>
        <v>270</v>
      </c>
      <c r="P5" s="16">
        <f>P6+P7+P8+P9</f>
        <v>25084.400000000001</v>
      </c>
    </row>
    <row r="6" spans="2:16">
      <c r="B6" s="40"/>
      <c r="C6" s="41"/>
      <c r="D6" s="4" t="s">
        <v>13</v>
      </c>
      <c r="E6" s="15">
        <f t="shared" ref="E6:O6" si="1">E11+E41+E45</f>
        <v>13993.2</v>
      </c>
      <c r="F6" s="15">
        <f t="shared" si="1"/>
        <v>0</v>
      </c>
      <c r="G6" s="15">
        <f t="shared" si="1"/>
        <v>0</v>
      </c>
      <c r="H6" s="15">
        <f t="shared" si="1"/>
        <v>0</v>
      </c>
      <c r="I6" s="15">
        <f t="shared" si="1"/>
        <v>0</v>
      </c>
      <c r="J6" s="15">
        <f t="shared" si="1"/>
        <v>0</v>
      </c>
      <c r="K6" s="15">
        <f t="shared" si="1"/>
        <v>0</v>
      </c>
      <c r="L6" s="15">
        <f t="shared" si="1"/>
        <v>0</v>
      </c>
      <c r="M6" s="15">
        <f t="shared" si="1"/>
        <v>0</v>
      </c>
      <c r="N6" s="15">
        <f t="shared" si="1"/>
        <v>0</v>
      </c>
      <c r="O6" s="15">
        <f t="shared" si="1"/>
        <v>0</v>
      </c>
      <c r="P6" s="15">
        <f>P11+P41+P45</f>
        <v>13993.2</v>
      </c>
    </row>
    <row r="7" spans="2:16">
      <c r="B7" s="40"/>
      <c r="C7" s="41"/>
      <c r="D7" s="4" t="s">
        <v>14</v>
      </c>
      <c r="E7" s="15">
        <f t="shared" ref="E7:O7" si="2">E12+E42+E46</f>
        <v>1511</v>
      </c>
      <c r="F7" s="15">
        <f t="shared" si="2"/>
        <v>265.8</v>
      </c>
      <c r="G7" s="15">
        <f t="shared" si="2"/>
        <v>0</v>
      </c>
      <c r="H7" s="15">
        <f t="shared" si="2"/>
        <v>2032.1</v>
      </c>
      <c r="I7" s="15">
        <f t="shared" si="2"/>
        <v>0</v>
      </c>
      <c r="J7" s="15">
        <f t="shared" si="2"/>
        <v>0</v>
      </c>
      <c r="K7" s="15">
        <f t="shared" si="2"/>
        <v>0</v>
      </c>
      <c r="L7" s="15">
        <f t="shared" si="2"/>
        <v>2037.6</v>
      </c>
      <c r="M7" s="15">
        <f t="shared" si="2"/>
        <v>0</v>
      </c>
      <c r="N7" s="15">
        <f t="shared" si="2"/>
        <v>0</v>
      </c>
      <c r="O7" s="15">
        <f t="shared" si="2"/>
        <v>0</v>
      </c>
      <c r="P7" s="16">
        <f>E7+F7+G7+H7+I7+K7+L7+M7+N7+O7+J7</f>
        <v>5846.5</v>
      </c>
    </row>
    <row r="8" spans="2:16">
      <c r="B8" s="40"/>
      <c r="C8" s="41"/>
      <c r="D8" s="4" t="s">
        <v>15</v>
      </c>
      <c r="E8" s="15">
        <f t="shared" ref="E8:O8" si="3">E13+E43+E47</f>
        <v>1498.5</v>
      </c>
      <c r="F8" s="15">
        <f t="shared" si="3"/>
        <v>159.80000000000001</v>
      </c>
      <c r="G8" s="15">
        <f t="shared" si="3"/>
        <v>500</v>
      </c>
      <c r="H8" s="15">
        <f t="shared" si="3"/>
        <v>1063.4000000000001</v>
      </c>
      <c r="I8" s="15">
        <f t="shared" si="3"/>
        <v>650</v>
      </c>
      <c r="J8" s="15">
        <f t="shared" si="3"/>
        <v>75</v>
      </c>
      <c r="K8" s="15">
        <f t="shared" si="3"/>
        <v>70</v>
      </c>
      <c r="L8" s="15">
        <f t="shared" si="3"/>
        <v>178</v>
      </c>
      <c r="M8" s="15">
        <f t="shared" si="3"/>
        <v>510</v>
      </c>
      <c r="N8" s="15">
        <f t="shared" si="3"/>
        <v>270</v>
      </c>
      <c r="O8" s="15">
        <f t="shared" si="3"/>
        <v>270</v>
      </c>
      <c r="P8" s="16">
        <f>E8+F8+G8+H8+I8+K8+L8+M8+N8+O8+J8</f>
        <v>5244.7000000000007</v>
      </c>
    </row>
    <row r="9" spans="2:16">
      <c r="B9" s="40"/>
      <c r="C9" s="41"/>
      <c r="D9" s="4" t="s">
        <v>16</v>
      </c>
      <c r="E9" s="15">
        <f t="shared" ref="E9:O9" si="4">E22+E27</f>
        <v>0</v>
      </c>
      <c r="F9" s="15">
        <f t="shared" si="4"/>
        <v>0</v>
      </c>
      <c r="G9" s="15">
        <f t="shared" si="4"/>
        <v>0</v>
      </c>
      <c r="H9" s="15">
        <f t="shared" si="4"/>
        <v>0</v>
      </c>
      <c r="I9" s="15">
        <f t="shared" si="4"/>
        <v>0</v>
      </c>
      <c r="J9" s="15">
        <f t="shared" si="4"/>
        <v>0</v>
      </c>
      <c r="K9" s="15">
        <f t="shared" si="4"/>
        <v>0</v>
      </c>
      <c r="L9" s="15">
        <f t="shared" si="4"/>
        <v>0</v>
      </c>
      <c r="M9" s="15">
        <f t="shared" si="4"/>
        <v>0</v>
      </c>
      <c r="N9" s="15">
        <f t="shared" si="4"/>
        <v>0</v>
      </c>
      <c r="O9" s="15">
        <f t="shared" si="4"/>
        <v>0</v>
      </c>
      <c r="P9" s="16">
        <f>E9+F9+G9+H9+I9+K9+L9+M9+N9+O9+J9</f>
        <v>0</v>
      </c>
    </row>
    <row r="10" spans="2:16">
      <c r="B10" s="24" t="s">
        <v>17</v>
      </c>
      <c r="C10" s="25" t="s">
        <v>18</v>
      </c>
      <c r="D10" s="7" t="s">
        <v>12</v>
      </c>
      <c r="E10" s="15">
        <f>E11+E12+E13</f>
        <v>436.2</v>
      </c>
      <c r="F10" s="15">
        <f>F11+F12+F13</f>
        <v>425.6</v>
      </c>
      <c r="G10" s="15">
        <f t="shared" ref="G10:O10" si="5">G11+G12+G13</f>
        <v>360</v>
      </c>
      <c r="H10" s="15">
        <f>H11+H12+H13</f>
        <v>2635.5</v>
      </c>
      <c r="I10" s="15">
        <f t="shared" si="5"/>
        <v>600</v>
      </c>
      <c r="J10" s="15">
        <f t="shared" si="5"/>
        <v>20</v>
      </c>
      <c r="K10" s="15">
        <f t="shared" si="5"/>
        <v>20</v>
      </c>
      <c r="L10" s="15">
        <f t="shared" si="5"/>
        <v>2165.6</v>
      </c>
      <c r="M10" s="15">
        <f t="shared" si="5"/>
        <v>220</v>
      </c>
      <c r="N10" s="15">
        <f t="shared" si="5"/>
        <v>220</v>
      </c>
      <c r="O10" s="15">
        <f t="shared" si="5"/>
        <v>220</v>
      </c>
      <c r="P10" s="17">
        <f>P11+P12+P13</f>
        <v>7322.9</v>
      </c>
    </row>
    <row r="11" spans="2:16">
      <c r="B11" s="24"/>
      <c r="C11" s="25"/>
      <c r="D11" s="7" t="s">
        <v>13</v>
      </c>
      <c r="E11" s="17">
        <f>E15+E19+E24</f>
        <v>0</v>
      </c>
      <c r="F11" s="17">
        <f t="shared" ref="F11:G13" si="6">F15+F19+F24</f>
        <v>0</v>
      </c>
      <c r="G11" s="17">
        <f t="shared" si="6"/>
        <v>0</v>
      </c>
      <c r="H11" s="17">
        <f>H15+H19+H24</f>
        <v>0</v>
      </c>
      <c r="I11" s="17">
        <f t="shared" ref="I11:O11" si="7">I15+I19+I24</f>
        <v>0</v>
      </c>
      <c r="J11" s="17">
        <f t="shared" si="7"/>
        <v>0</v>
      </c>
      <c r="K11" s="17">
        <f t="shared" si="7"/>
        <v>0</v>
      </c>
      <c r="L11" s="17">
        <f t="shared" si="7"/>
        <v>0</v>
      </c>
      <c r="M11" s="17">
        <f t="shared" si="7"/>
        <v>0</v>
      </c>
      <c r="N11" s="17">
        <f t="shared" si="7"/>
        <v>0</v>
      </c>
      <c r="O11" s="17">
        <f t="shared" si="7"/>
        <v>0</v>
      </c>
      <c r="P11" s="17">
        <f>E11+F11+G11+H11+I11+J11+K11+L11+M11+N11+O11</f>
        <v>0</v>
      </c>
    </row>
    <row r="12" spans="2:16">
      <c r="B12" s="24"/>
      <c r="C12" s="25"/>
      <c r="D12" s="7" t="s">
        <v>14</v>
      </c>
      <c r="E12" s="17">
        <f>E16+E20+E25</f>
        <v>225.7</v>
      </c>
      <c r="F12" s="17">
        <f t="shared" si="6"/>
        <v>265.8</v>
      </c>
      <c r="G12" s="17">
        <f t="shared" si="6"/>
        <v>0</v>
      </c>
      <c r="H12" s="17">
        <v>2032.1</v>
      </c>
      <c r="I12" s="17">
        <f t="shared" ref="I12:O12" si="8">I16+I20+I25+I34+I38</f>
        <v>0</v>
      </c>
      <c r="J12" s="17">
        <f t="shared" si="8"/>
        <v>0</v>
      </c>
      <c r="K12" s="17">
        <f t="shared" si="8"/>
        <v>0</v>
      </c>
      <c r="L12" s="17">
        <f t="shared" si="8"/>
        <v>2037.6</v>
      </c>
      <c r="M12" s="17">
        <f t="shared" si="8"/>
        <v>0</v>
      </c>
      <c r="N12" s="17">
        <f t="shared" si="8"/>
        <v>0</v>
      </c>
      <c r="O12" s="17">
        <f t="shared" si="8"/>
        <v>0</v>
      </c>
      <c r="P12" s="17">
        <f t="shared" ref="P12:P13" si="9">E12+F12+G12+H12+I12+J12+K12+L12+M12+N12+O12</f>
        <v>4561.2</v>
      </c>
    </row>
    <row r="13" spans="2:16">
      <c r="B13" s="24"/>
      <c r="C13" s="25"/>
      <c r="D13" s="7" t="s">
        <v>15</v>
      </c>
      <c r="E13" s="17">
        <f>E17+E21+E26</f>
        <v>210.5</v>
      </c>
      <c r="F13" s="17">
        <f t="shared" si="6"/>
        <v>159.80000000000001</v>
      </c>
      <c r="G13" s="17">
        <f>G17+G21+G26</f>
        <v>360</v>
      </c>
      <c r="H13" s="17">
        <v>603.4</v>
      </c>
      <c r="I13" s="17">
        <v>600</v>
      </c>
      <c r="J13" s="17">
        <f t="shared" ref="J13:O13" si="10">J17+J21+J26+J35+J39</f>
        <v>20</v>
      </c>
      <c r="K13" s="17">
        <f t="shared" si="10"/>
        <v>20</v>
      </c>
      <c r="L13" s="17">
        <f t="shared" si="10"/>
        <v>128</v>
      </c>
      <c r="M13" s="17">
        <f t="shared" si="10"/>
        <v>220</v>
      </c>
      <c r="N13" s="17">
        <f t="shared" si="10"/>
        <v>220</v>
      </c>
      <c r="O13" s="17">
        <f t="shared" si="10"/>
        <v>220</v>
      </c>
      <c r="P13" s="17">
        <f t="shared" si="9"/>
        <v>2761.7</v>
      </c>
    </row>
    <row r="14" spans="2:16">
      <c r="B14" s="42" t="s">
        <v>32</v>
      </c>
      <c r="C14" s="25" t="s">
        <v>19</v>
      </c>
      <c r="D14" s="7" t="s">
        <v>12</v>
      </c>
      <c r="E14" s="16">
        <f>E15+E16+E17</f>
        <v>436.2</v>
      </c>
      <c r="F14" s="16">
        <f t="shared" ref="F14:O14" si="11">F15+F16+F17</f>
        <v>425.6</v>
      </c>
      <c r="G14" s="16">
        <f>G15+G16+G17</f>
        <v>360</v>
      </c>
      <c r="H14" s="16">
        <f>H15+H16+H17</f>
        <v>2179.2999999999997</v>
      </c>
      <c r="I14" s="16">
        <f t="shared" si="11"/>
        <v>600</v>
      </c>
      <c r="J14" s="16">
        <f t="shared" si="11"/>
        <v>0</v>
      </c>
      <c r="K14" s="16">
        <f t="shared" si="11"/>
        <v>0</v>
      </c>
      <c r="L14" s="16">
        <f t="shared" si="11"/>
        <v>2145.6</v>
      </c>
      <c r="M14" s="16">
        <f t="shared" si="11"/>
        <v>200</v>
      </c>
      <c r="N14" s="16">
        <f t="shared" si="11"/>
        <v>200</v>
      </c>
      <c r="O14" s="16">
        <f t="shared" si="11"/>
        <v>200</v>
      </c>
      <c r="P14" s="17">
        <f>P15+P16+P17</f>
        <v>6746.7</v>
      </c>
    </row>
    <row r="15" spans="2:16" ht="18.75" customHeight="1">
      <c r="B15" s="43"/>
      <c r="C15" s="44"/>
      <c r="D15" s="7" t="s">
        <v>13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7">
        <f>E15+F15+G15+H15+I15+J15+K15+L15+M15+N15+O15</f>
        <v>0</v>
      </c>
    </row>
    <row r="16" spans="2:16" ht="19.5" customHeight="1">
      <c r="B16" s="43"/>
      <c r="C16" s="44"/>
      <c r="D16" s="7" t="s">
        <v>14</v>
      </c>
      <c r="E16" s="17">
        <v>225.7</v>
      </c>
      <c r="F16" s="17">
        <v>265.8</v>
      </c>
      <c r="G16" s="17">
        <v>0</v>
      </c>
      <c r="H16" s="17">
        <v>2032.1</v>
      </c>
      <c r="I16" s="17">
        <v>0</v>
      </c>
      <c r="J16" s="18">
        <v>0</v>
      </c>
      <c r="K16" s="18">
        <v>0</v>
      </c>
      <c r="L16" s="18">
        <v>2037.6</v>
      </c>
      <c r="M16" s="18">
        <v>0</v>
      </c>
      <c r="N16" s="18">
        <v>0</v>
      </c>
      <c r="O16" s="18">
        <v>0</v>
      </c>
      <c r="P16" s="17">
        <f>E16+F16+G16+H16+I16+J16+K16+L16+M16+N16+O16</f>
        <v>4561.2</v>
      </c>
    </row>
    <row r="17" spans="2:16" ht="24.75" customHeight="1">
      <c r="B17" s="43"/>
      <c r="C17" s="44"/>
      <c r="D17" s="10" t="s">
        <v>15</v>
      </c>
      <c r="E17" s="17">
        <v>210.5</v>
      </c>
      <c r="F17" s="17">
        <v>159.80000000000001</v>
      </c>
      <c r="G17" s="17">
        <v>360</v>
      </c>
      <c r="H17" s="17">
        <v>147.19999999999999</v>
      </c>
      <c r="I17" s="17">
        <v>600</v>
      </c>
      <c r="J17" s="18">
        <v>0</v>
      </c>
      <c r="K17" s="18">
        <v>0</v>
      </c>
      <c r="L17" s="18">
        <v>108</v>
      </c>
      <c r="M17" s="18">
        <v>200</v>
      </c>
      <c r="N17" s="18">
        <v>200</v>
      </c>
      <c r="O17" s="18">
        <v>200</v>
      </c>
      <c r="P17" s="17">
        <f>E17+F17+G17+H17+I17+J17+K17+L17+M17+N17+O17</f>
        <v>2185.5</v>
      </c>
    </row>
    <row r="18" spans="2:16">
      <c r="B18" s="24" t="s">
        <v>20</v>
      </c>
      <c r="C18" s="25" t="s">
        <v>21</v>
      </c>
      <c r="D18" s="7" t="s">
        <v>12</v>
      </c>
      <c r="E18" s="15">
        <f>E19+E20+E21+E22</f>
        <v>0</v>
      </c>
      <c r="F18" s="15">
        <f t="shared" ref="F18:O18" si="12">F19+F20+F21+F22</f>
        <v>0</v>
      </c>
      <c r="G18" s="15">
        <f>G19+G20+G21+G22</f>
        <v>0</v>
      </c>
      <c r="H18" s="15">
        <f t="shared" si="12"/>
        <v>20</v>
      </c>
      <c r="I18" s="15">
        <f t="shared" si="12"/>
        <v>0</v>
      </c>
      <c r="J18" s="15">
        <f t="shared" si="12"/>
        <v>20</v>
      </c>
      <c r="K18" s="15">
        <f t="shared" si="12"/>
        <v>20</v>
      </c>
      <c r="L18" s="15">
        <f t="shared" si="12"/>
        <v>20</v>
      </c>
      <c r="M18" s="15">
        <f t="shared" si="12"/>
        <v>20</v>
      </c>
      <c r="N18" s="15">
        <f t="shared" si="12"/>
        <v>20</v>
      </c>
      <c r="O18" s="15">
        <f t="shared" si="12"/>
        <v>20</v>
      </c>
      <c r="P18" s="17">
        <f>E18+F18+G18+H18+I18+J18+K18+L18+M18+N18+O18</f>
        <v>140</v>
      </c>
    </row>
    <row r="19" spans="2:16">
      <c r="B19" s="24"/>
      <c r="C19" s="25"/>
      <c r="D19" s="7" t="s">
        <v>13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7">
        <f t="shared" ref="P19:P47" si="13">E19+F19+G19+H19+I19+J19+K19+L19+M19+N19+O19</f>
        <v>0</v>
      </c>
    </row>
    <row r="20" spans="2:16" ht="17.25" customHeight="1">
      <c r="B20" s="24"/>
      <c r="C20" s="25"/>
      <c r="D20" s="7" t="s">
        <v>14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7">
        <f t="shared" si="13"/>
        <v>0</v>
      </c>
    </row>
    <row r="21" spans="2:16" ht="17.25" customHeight="1">
      <c r="B21" s="24"/>
      <c r="C21" s="25"/>
      <c r="D21" s="7" t="s">
        <v>15</v>
      </c>
      <c r="E21" s="17">
        <v>0</v>
      </c>
      <c r="F21" s="17">
        <v>0</v>
      </c>
      <c r="G21" s="17">
        <v>0</v>
      </c>
      <c r="H21" s="17">
        <v>20</v>
      </c>
      <c r="I21" s="17">
        <v>0</v>
      </c>
      <c r="J21" s="18">
        <v>20</v>
      </c>
      <c r="K21" s="18">
        <v>20</v>
      </c>
      <c r="L21" s="18">
        <v>20</v>
      </c>
      <c r="M21" s="18">
        <v>20</v>
      </c>
      <c r="N21" s="18">
        <v>20</v>
      </c>
      <c r="O21" s="18">
        <v>20</v>
      </c>
      <c r="P21" s="17">
        <f>E21+F21+G21+H21+I21+J21+K21+L21+M21+N21+O21</f>
        <v>140</v>
      </c>
    </row>
    <row r="22" spans="2:16" ht="16.5" customHeight="1">
      <c r="B22" s="24"/>
      <c r="C22" s="25"/>
      <c r="D22" s="7" t="s">
        <v>16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7">
        <f t="shared" si="13"/>
        <v>0</v>
      </c>
    </row>
    <row r="23" spans="2:16" ht="15" customHeight="1">
      <c r="B23" s="24" t="s">
        <v>22</v>
      </c>
      <c r="C23" s="25" t="s">
        <v>36</v>
      </c>
      <c r="D23" s="7" t="s">
        <v>12</v>
      </c>
      <c r="E23" s="15">
        <f t="shared" ref="E23:O23" si="14">E24+E25+E26+E27</f>
        <v>0</v>
      </c>
      <c r="F23" s="15">
        <f t="shared" si="14"/>
        <v>0</v>
      </c>
      <c r="G23" s="15">
        <f t="shared" si="14"/>
        <v>0</v>
      </c>
      <c r="H23" s="15">
        <f>H24+H25+H26+H27</f>
        <v>108.4</v>
      </c>
      <c r="I23" s="15">
        <f t="shared" si="14"/>
        <v>0</v>
      </c>
      <c r="J23" s="15">
        <f t="shared" si="14"/>
        <v>0</v>
      </c>
      <c r="K23" s="15">
        <f t="shared" si="14"/>
        <v>0</v>
      </c>
      <c r="L23" s="15">
        <f t="shared" si="14"/>
        <v>0</v>
      </c>
      <c r="M23" s="15">
        <f t="shared" si="14"/>
        <v>0</v>
      </c>
      <c r="N23" s="15">
        <f t="shared" si="14"/>
        <v>0</v>
      </c>
      <c r="O23" s="15">
        <f t="shared" si="14"/>
        <v>0</v>
      </c>
      <c r="P23" s="17">
        <f>E23+F23+G23+H23+I23+J23+K23+L23+M23+N23+O23</f>
        <v>108.4</v>
      </c>
    </row>
    <row r="24" spans="2:16" ht="14.25" customHeight="1">
      <c r="B24" s="24"/>
      <c r="C24" s="25"/>
      <c r="D24" s="7" t="s">
        <v>13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13"/>
        <v>0</v>
      </c>
    </row>
    <row r="25" spans="2:16" ht="16.5" customHeight="1">
      <c r="B25" s="24"/>
      <c r="C25" s="25"/>
      <c r="D25" s="7" t="s">
        <v>14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13"/>
        <v>0</v>
      </c>
    </row>
    <row r="26" spans="2:16">
      <c r="B26" s="24"/>
      <c r="C26" s="25"/>
      <c r="D26" s="7" t="s">
        <v>15</v>
      </c>
      <c r="E26" s="17">
        <v>0</v>
      </c>
      <c r="F26" s="17">
        <v>0</v>
      </c>
      <c r="G26" s="17">
        <v>0</v>
      </c>
      <c r="H26" s="17">
        <v>108.4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f t="shared" si="13"/>
        <v>108.4</v>
      </c>
    </row>
    <row r="27" spans="2:16">
      <c r="B27" s="24"/>
      <c r="C27" s="25"/>
      <c r="D27" s="7" t="s">
        <v>16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13"/>
        <v>0</v>
      </c>
    </row>
    <row r="28" spans="2:16">
      <c r="B28" s="26" t="s">
        <v>35</v>
      </c>
      <c r="C28" s="29" t="s">
        <v>39</v>
      </c>
      <c r="D28" s="7" t="s">
        <v>12</v>
      </c>
      <c r="E28" s="15">
        <v>0</v>
      </c>
      <c r="F28" s="15">
        <v>0</v>
      </c>
      <c r="G28" s="15">
        <v>0</v>
      </c>
      <c r="H28" s="15">
        <f>H29+H30+H31</f>
        <v>64.8</v>
      </c>
      <c r="I28" s="15">
        <f t="shared" ref="I28:O28" si="15">I29+I30+I31</f>
        <v>0</v>
      </c>
      <c r="J28" s="15">
        <f t="shared" si="15"/>
        <v>0</v>
      </c>
      <c r="K28" s="15">
        <f t="shared" si="15"/>
        <v>0</v>
      </c>
      <c r="L28" s="15">
        <f t="shared" si="15"/>
        <v>0</v>
      </c>
      <c r="M28" s="15">
        <f t="shared" si="15"/>
        <v>0</v>
      </c>
      <c r="N28" s="15">
        <f t="shared" si="15"/>
        <v>0</v>
      </c>
      <c r="O28" s="15">
        <f t="shared" si="15"/>
        <v>0</v>
      </c>
      <c r="P28" s="17">
        <f>E28+F28+G28+H28+I28+J28+K28+L28+M28+N28+O28</f>
        <v>64.8</v>
      </c>
    </row>
    <row r="29" spans="2:16">
      <c r="B29" s="27"/>
      <c r="C29" s="30"/>
      <c r="D29" s="7" t="s">
        <v>13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f t="shared" ref="P29:P30" si="16">E29+F29+G29+H29+I29+J29+K29+L29+M29+N29+O29</f>
        <v>0</v>
      </c>
    </row>
    <row r="30" spans="2:16">
      <c r="B30" s="27"/>
      <c r="C30" s="30"/>
      <c r="D30" s="7" t="s">
        <v>14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f t="shared" si="16"/>
        <v>0</v>
      </c>
    </row>
    <row r="31" spans="2:16">
      <c r="B31" s="28"/>
      <c r="C31" s="31"/>
      <c r="D31" s="7" t="s">
        <v>15</v>
      </c>
      <c r="E31" s="17">
        <v>0</v>
      </c>
      <c r="F31" s="17">
        <v>0</v>
      </c>
      <c r="G31" s="17">
        <v>0</v>
      </c>
      <c r="H31" s="17">
        <v>64.8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f>E31+F31+G31+H31+I31+J31+K31+L31+M31+N31+O31</f>
        <v>64.8</v>
      </c>
    </row>
    <row r="32" spans="2:16" ht="15.75" customHeight="1">
      <c r="B32" s="26" t="s">
        <v>34</v>
      </c>
      <c r="C32" s="29" t="s">
        <v>37</v>
      </c>
      <c r="D32" s="11" t="s">
        <v>12</v>
      </c>
      <c r="E32" s="15">
        <v>0</v>
      </c>
      <c r="F32" s="15">
        <v>0</v>
      </c>
      <c r="G32" s="15">
        <v>0</v>
      </c>
      <c r="H32" s="15">
        <f>H33+H34+H35</f>
        <v>263</v>
      </c>
      <c r="I32" s="15">
        <f t="shared" ref="I32:N32" si="17">I33+I34+I35</f>
        <v>0</v>
      </c>
      <c r="J32" s="15">
        <f t="shared" si="17"/>
        <v>0</v>
      </c>
      <c r="K32" s="15">
        <f t="shared" si="17"/>
        <v>0</v>
      </c>
      <c r="L32" s="15">
        <f t="shared" si="17"/>
        <v>0</v>
      </c>
      <c r="M32" s="15">
        <f t="shared" si="17"/>
        <v>0</v>
      </c>
      <c r="N32" s="15">
        <f t="shared" si="17"/>
        <v>0</v>
      </c>
      <c r="O32" s="15">
        <f>O33+O34+O35</f>
        <v>0</v>
      </c>
      <c r="P32" s="17">
        <f t="shared" si="13"/>
        <v>263</v>
      </c>
    </row>
    <row r="33" spans="2:16" ht="15.75">
      <c r="B33" s="27"/>
      <c r="C33" s="30"/>
      <c r="D33" s="11" t="s">
        <v>13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f t="shared" si="13"/>
        <v>0</v>
      </c>
    </row>
    <row r="34" spans="2:16" ht="15.75">
      <c r="B34" s="27"/>
      <c r="C34" s="30"/>
      <c r="D34" s="11" t="s">
        <v>14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f t="shared" si="13"/>
        <v>0</v>
      </c>
    </row>
    <row r="35" spans="2:16" ht="15.75">
      <c r="B35" s="28"/>
      <c r="C35" s="31"/>
      <c r="D35" s="11" t="s">
        <v>15</v>
      </c>
      <c r="E35" s="17">
        <v>0</v>
      </c>
      <c r="F35" s="17">
        <v>0</v>
      </c>
      <c r="G35" s="17">
        <v>0</v>
      </c>
      <c r="H35" s="17">
        <v>263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f t="shared" si="13"/>
        <v>263</v>
      </c>
    </row>
    <row r="36" spans="2:16" ht="15.75">
      <c r="B36" s="26" t="s">
        <v>38</v>
      </c>
      <c r="C36" s="29" t="s">
        <v>23</v>
      </c>
      <c r="D36" s="11" t="s">
        <v>12</v>
      </c>
      <c r="E36" s="15">
        <v>0</v>
      </c>
      <c r="F36" s="15">
        <v>0</v>
      </c>
      <c r="G36" s="15">
        <v>0</v>
      </c>
      <c r="H36" s="15">
        <f>H37+H38+H39</f>
        <v>0</v>
      </c>
      <c r="I36" s="15">
        <f t="shared" ref="I36:O36" si="18">I37+I38+I39</f>
        <v>0</v>
      </c>
      <c r="J36" s="15">
        <f t="shared" si="18"/>
        <v>0</v>
      </c>
      <c r="K36" s="15">
        <f t="shared" si="18"/>
        <v>0</v>
      </c>
      <c r="L36" s="15">
        <f t="shared" si="18"/>
        <v>0</v>
      </c>
      <c r="M36" s="15">
        <f t="shared" si="18"/>
        <v>0</v>
      </c>
      <c r="N36" s="15">
        <f t="shared" si="18"/>
        <v>0</v>
      </c>
      <c r="O36" s="15">
        <f t="shared" si="18"/>
        <v>0</v>
      </c>
      <c r="P36" s="17">
        <f t="shared" si="13"/>
        <v>0</v>
      </c>
    </row>
    <row r="37" spans="2:16" ht="15.75">
      <c r="B37" s="27"/>
      <c r="C37" s="30"/>
      <c r="D37" s="11" t="s">
        <v>13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f t="shared" si="13"/>
        <v>0</v>
      </c>
    </row>
    <row r="38" spans="2:16" ht="15.75">
      <c r="B38" s="27"/>
      <c r="C38" s="30"/>
      <c r="D38" s="11" t="s">
        <v>14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f t="shared" si="13"/>
        <v>0</v>
      </c>
    </row>
    <row r="39" spans="2:16" ht="15.75">
      <c r="B39" s="28"/>
      <c r="C39" s="31"/>
      <c r="D39" s="11" t="s">
        <v>15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f t="shared" si="13"/>
        <v>0</v>
      </c>
    </row>
    <row r="40" spans="2:16" ht="15.75">
      <c r="B40" s="22">
        <v>2</v>
      </c>
      <c r="C40" s="23" t="s">
        <v>33</v>
      </c>
      <c r="D40" s="11" t="s">
        <v>12</v>
      </c>
      <c r="E40" s="19">
        <f t="shared" ref="E40:O40" si="19">E41+E42+E43</f>
        <v>16566.5</v>
      </c>
      <c r="F40" s="19">
        <f t="shared" si="19"/>
        <v>0</v>
      </c>
      <c r="G40" s="19">
        <f t="shared" si="19"/>
        <v>140</v>
      </c>
      <c r="H40" s="19">
        <f t="shared" si="19"/>
        <v>460</v>
      </c>
      <c r="I40" s="19">
        <f t="shared" si="19"/>
        <v>50</v>
      </c>
      <c r="J40" s="19">
        <f t="shared" si="19"/>
        <v>55</v>
      </c>
      <c r="K40" s="19">
        <f t="shared" si="19"/>
        <v>50</v>
      </c>
      <c r="L40" s="19">
        <f t="shared" si="19"/>
        <v>50</v>
      </c>
      <c r="M40" s="19">
        <f t="shared" si="19"/>
        <v>290</v>
      </c>
      <c r="N40" s="19">
        <f t="shared" si="19"/>
        <v>50</v>
      </c>
      <c r="O40" s="19">
        <f t="shared" si="19"/>
        <v>50</v>
      </c>
      <c r="P40" s="17">
        <f>E40+F40+G40+H40+I40+J40+K40+L40+M40+N40+O40</f>
        <v>17761.5</v>
      </c>
    </row>
    <row r="41" spans="2:16" ht="15.75">
      <c r="B41" s="22"/>
      <c r="C41" s="23"/>
      <c r="D41" s="11" t="s">
        <v>13</v>
      </c>
      <c r="E41" s="20">
        <v>13993.2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7">
        <f>E41+F41+G41+H41+I41+J41+K41+L41+M41+N41+O41</f>
        <v>13993.2</v>
      </c>
    </row>
    <row r="42" spans="2:16" ht="15.75">
      <c r="B42" s="22"/>
      <c r="C42" s="23"/>
      <c r="D42" s="11" t="s">
        <v>14</v>
      </c>
      <c r="E42" s="20">
        <v>1285.3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17">
        <f t="shared" si="13"/>
        <v>1285.3</v>
      </c>
    </row>
    <row r="43" spans="2:16" ht="15.75">
      <c r="B43" s="22"/>
      <c r="C43" s="23"/>
      <c r="D43" s="11" t="s">
        <v>15</v>
      </c>
      <c r="E43" s="20">
        <v>1288</v>
      </c>
      <c r="F43" s="20">
        <v>0</v>
      </c>
      <c r="G43" s="20">
        <v>140</v>
      </c>
      <c r="H43" s="20">
        <v>460</v>
      </c>
      <c r="I43" s="20">
        <v>50</v>
      </c>
      <c r="J43" s="20">
        <v>55</v>
      </c>
      <c r="K43" s="20">
        <v>50</v>
      </c>
      <c r="L43" s="20">
        <v>50</v>
      </c>
      <c r="M43" s="20">
        <v>290</v>
      </c>
      <c r="N43" s="20">
        <v>50</v>
      </c>
      <c r="O43" s="20">
        <v>50</v>
      </c>
      <c r="P43" s="17">
        <f>E43+F43+G43+H43+I43+J43+K43+L43+M43+N43+O43</f>
        <v>2483</v>
      </c>
    </row>
    <row r="44" spans="2:16" ht="15.75" customHeight="1">
      <c r="B44" s="22">
        <v>3</v>
      </c>
      <c r="C44" s="23" t="s">
        <v>24</v>
      </c>
      <c r="D44" s="11" t="s">
        <v>12</v>
      </c>
      <c r="E44" s="15">
        <f>E45+E46+E47</f>
        <v>0</v>
      </c>
      <c r="F44" s="15">
        <f t="shared" ref="F44:O44" si="20">F45+F46+F47</f>
        <v>0</v>
      </c>
      <c r="G44" s="15">
        <f t="shared" si="20"/>
        <v>0</v>
      </c>
      <c r="H44" s="15">
        <f>H45+H46+H47</f>
        <v>0</v>
      </c>
      <c r="I44" s="15">
        <f t="shared" si="20"/>
        <v>0</v>
      </c>
      <c r="J44" s="15">
        <f t="shared" si="20"/>
        <v>0</v>
      </c>
      <c r="K44" s="15">
        <f t="shared" si="20"/>
        <v>0</v>
      </c>
      <c r="L44" s="15">
        <f t="shared" si="20"/>
        <v>0</v>
      </c>
      <c r="M44" s="15">
        <f t="shared" si="20"/>
        <v>0</v>
      </c>
      <c r="N44" s="15">
        <f t="shared" si="20"/>
        <v>0</v>
      </c>
      <c r="O44" s="15">
        <f t="shared" si="20"/>
        <v>0</v>
      </c>
      <c r="P44" s="17">
        <f t="shared" si="13"/>
        <v>0</v>
      </c>
    </row>
    <row r="45" spans="2:16" ht="15.75">
      <c r="B45" s="22"/>
      <c r="C45" s="23"/>
      <c r="D45" s="11" t="s">
        <v>13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f t="shared" si="13"/>
        <v>0</v>
      </c>
    </row>
    <row r="46" spans="2:16" ht="15.75">
      <c r="B46" s="22"/>
      <c r="C46" s="23"/>
      <c r="D46" s="11" t="s">
        <v>14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f t="shared" si="13"/>
        <v>0</v>
      </c>
    </row>
    <row r="47" spans="2:16" ht="15.75">
      <c r="B47" s="22"/>
      <c r="C47" s="23"/>
      <c r="D47" s="11" t="s">
        <v>15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f t="shared" si="13"/>
        <v>0</v>
      </c>
    </row>
    <row r="48" spans="2:16" ht="15.75" customHeight="1">
      <c r="B48" s="1"/>
    </row>
    <row r="49" spans="2:2" ht="15.75">
      <c r="B49" s="2"/>
    </row>
    <row r="52" spans="2:2" ht="15.75" customHeight="1"/>
  </sheetData>
  <mergeCells count="26">
    <mergeCell ref="B5:B9"/>
    <mergeCell ref="C5:C9"/>
    <mergeCell ref="B10:B13"/>
    <mergeCell ref="C10:C13"/>
    <mergeCell ref="B14:B17"/>
    <mergeCell ref="C14:C17"/>
    <mergeCell ref="H1:P1"/>
    <mergeCell ref="C2:O2"/>
    <mergeCell ref="B3:B4"/>
    <mergeCell ref="C3:C4"/>
    <mergeCell ref="D3:D4"/>
    <mergeCell ref="E3:P3"/>
    <mergeCell ref="B44:B47"/>
    <mergeCell ref="C44:C47"/>
    <mergeCell ref="B18:B22"/>
    <mergeCell ref="C18:C22"/>
    <mergeCell ref="B23:B27"/>
    <mergeCell ref="C23:C27"/>
    <mergeCell ref="B40:B43"/>
    <mergeCell ref="C40:C43"/>
    <mergeCell ref="B36:B39"/>
    <mergeCell ref="C36:C39"/>
    <mergeCell ref="B32:B35"/>
    <mergeCell ref="C32:C35"/>
    <mergeCell ref="B28:B31"/>
    <mergeCell ref="C28:C3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7"/>
  <sheetViews>
    <sheetView topLeftCell="D4" workbookViewId="0">
      <selection activeCell="H18" sqref="H18"/>
    </sheetView>
  </sheetViews>
  <sheetFormatPr defaultRowHeight="15"/>
  <cols>
    <col min="3" max="3" width="40.42578125" customWidth="1"/>
    <col min="4" max="4" width="29.7109375" customWidth="1"/>
  </cols>
  <sheetData>
    <row r="1" spans="2:16" ht="53.25" customHeight="1">
      <c r="H1" s="32" t="s">
        <v>25</v>
      </c>
      <c r="I1" s="32"/>
      <c r="J1" s="32"/>
      <c r="K1" s="32"/>
      <c r="L1" s="32"/>
      <c r="M1" s="32"/>
      <c r="N1" s="32"/>
      <c r="O1" s="32"/>
      <c r="P1" s="32"/>
    </row>
    <row r="2" spans="2:16" ht="58.5" customHeight="1">
      <c r="C2" s="33" t="s">
        <v>26</v>
      </c>
      <c r="D2" s="33"/>
      <c r="E2" s="33"/>
      <c r="F2" s="33"/>
      <c r="G2" s="33"/>
      <c r="H2" s="33"/>
      <c r="I2" s="33"/>
      <c r="J2" s="33"/>
      <c r="K2" s="34"/>
      <c r="L2" s="34"/>
      <c r="M2" s="34"/>
      <c r="N2" s="34"/>
      <c r="O2" s="34"/>
    </row>
    <row r="3" spans="2:16" ht="66.75" customHeight="1">
      <c r="B3" s="35" t="s">
        <v>0</v>
      </c>
      <c r="C3" s="35" t="s">
        <v>1</v>
      </c>
      <c r="D3" s="35" t="s">
        <v>2</v>
      </c>
      <c r="E3" s="37" t="s">
        <v>3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9"/>
    </row>
    <row r="4" spans="2:16" ht="29.25">
      <c r="B4" s="36"/>
      <c r="C4" s="36"/>
      <c r="D4" s="36"/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27</v>
      </c>
      <c r="L4" s="3" t="s">
        <v>28</v>
      </c>
      <c r="M4" s="3" t="s">
        <v>29</v>
      </c>
      <c r="N4" s="3" t="s">
        <v>30</v>
      </c>
      <c r="O4" s="3" t="s">
        <v>31</v>
      </c>
      <c r="P4" s="3" t="s">
        <v>10</v>
      </c>
    </row>
    <row r="5" spans="2:16">
      <c r="B5" s="40"/>
      <c r="C5" s="41" t="s">
        <v>11</v>
      </c>
      <c r="D5" s="4" t="s">
        <v>12</v>
      </c>
      <c r="E5" s="5">
        <f>E6+E7+E8+E9</f>
        <v>17002.7</v>
      </c>
      <c r="F5" s="5">
        <f>F6+F7+F8+F9</f>
        <v>425.6</v>
      </c>
      <c r="G5" s="5">
        <f t="shared" ref="G5:O5" si="0">G6+G7+G8+G9</f>
        <v>421</v>
      </c>
      <c r="H5" s="5">
        <f t="shared" si="0"/>
        <v>220</v>
      </c>
      <c r="I5" s="5">
        <f>I6+II7+I8+I9</f>
        <v>20</v>
      </c>
      <c r="J5" s="5">
        <f t="shared" si="0"/>
        <v>270</v>
      </c>
      <c r="K5" s="5">
        <f>K6+K7+K8+K9</f>
        <v>270</v>
      </c>
      <c r="L5" s="5">
        <f>L6+L7+L8+L9</f>
        <v>470</v>
      </c>
      <c r="M5" s="5">
        <f t="shared" si="0"/>
        <v>510</v>
      </c>
      <c r="N5" s="5">
        <f t="shared" si="0"/>
        <v>270</v>
      </c>
      <c r="O5" s="5">
        <f t="shared" si="0"/>
        <v>270</v>
      </c>
      <c r="P5" s="6">
        <f>P6+P7+P8+P9</f>
        <v>20149.3</v>
      </c>
    </row>
    <row r="6" spans="2:16">
      <c r="B6" s="40"/>
      <c r="C6" s="41"/>
      <c r="D6" s="4" t="s">
        <v>13</v>
      </c>
      <c r="E6" s="5">
        <f>E11+E29+E33</f>
        <v>13993.2</v>
      </c>
      <c r="F6" s="5">
        <f t="shared" ref="F6:O6" si="1">F11+F29+F33</f>
        <v>0</v>
      </c>
      <c r="G6" s="5">
        <f t="shared" si="1"/>
        <v>0</v>
      </c>
      <c r="H6" s="5">
        <f t="shared" si="1"/>
        <v>0</v>
      </c>
      <c r="I6" s="5">
        <f t="shared" si="1"/>
        <v>0</v>
      </c>
      <c r="J6" s="5">
        <f t="shared" si="1"/>
        <v>0</v>
      </c>
      <c r="K6" s="5">
        <f t="shared" si="1"/>
        <v>0</v>
      </c>
      <c r="L6" s="5">
        <f t="shared" si="1"/>
        <v>0</v>
      </c>
      <c r="M6" s="5">
        <f t="shared" si="1"/>
        <v>0</v>
      </c>
      <c r="N6" s="5">
        <f t="shared" si="1"/>
        <v>0</v>
      </c>
      <c r="O6" s="5">
        <f t="shared" si="1"/>
        <v>0</v>
      </c>
      <c r="P6" s="6">
        <f>E6+F6+G6+H6+I6+K6+L6+M6+N6+O6+J6</f>
        <v>13993.2</v>
      </c>
    </row>
    <row r="7" spans="2:16">
      <c r="B7" s="40"/>
      <c r="C7" s="41"/>
      <c r="D7" s="4" t="s">
        <v>14</v>
      </c>
      <c r="E7" s="5">
        <f>E12+E30+E34</f>
        <v>1511</v>
      </c>
      <c r="F7" s="5">
        <f t="shared" ref="F7:O7" si="2">F12+F30+F34</f>
        <v>265.8</v>
      </c>
      <c r="G7" s="5">
        <f>G12+G30+G34</f>
        <v>0</v>
      </c>
      <c r="H7" s="5">
        <f t="shared" si="2"/>
        <v>0</v>
      </c>
      <c r="I7" s="5">
        <f t="shared" si="2"/>
        <v>0</v>
      </c>
      <c r="J7" s="5">
        <f t="shared" si="2"/>
        <v>0</v>
      </c>
      <c r="K7" s="5">
        <f t="shared" si="2"/>
        <v>0</v>
      </c>
      <c r="L7" s="5">
        <f t="shared" si="2"/>
        <v>0</v>
      </c>
      <c r="M7" s="5">
        <f t="shared" si="2"/>
        <v>0</v>
      </c>
      <c r="N7" s="5">
        <f t="shared" si="2"/>
        <v>0</v>
      </c>
      <c r="O7" s="5">
        <f t="shared" si="2"/>
        <v>0</v>
      </c>
      <c r="P7" s="6">
        <f>E7+F7+G7+H7+I7+K7+L7+M7+N7+O7+J7</f>
        <v>1776.8</v>
      </c>
    </row>
    <row r="8" spans="2:16">
      <c r="B8" s="40"/>
      <c r="C8" s="41"/>
      <c r="D8" s="4" t="s">
        <v>15</v>
      </c>
      <c r="E8" s="5">
        <f>E13+E31+E35</f>
        <v>1498.5</v>
      </c>
      <c r="F8" s="5">
        <f t="shared" ref="F8:O8" si="3">F13+F31+F35</f>
        <v>159.80000000000001</v>
      </c>
      <c r="G8" s="5">
        <f>G13+G31+G35</f>
        <v>421</v>
      </c>
      <c r="H8" s="5">
        <f t="shared" si="3"/>
        <v>220</v>
      </c>
      <c r="I8" s="5">
        <f t="shared" si="3"/>
        <v>20</v>
      </c>
      <c r="J8" s="5">
        <f t="shared" si="3"/>
        <v>270</v>
      </c>
      <c r="K8" s="5">
        <f t="shared" si="3"/>
        <v>270</v>
      </c>
      <c r="L8" s="5">
        <f t="shared" si="3"/>
        <v>470</v>
      </c>
      <c r="M8" s="5">
        <f t="shared" si="3"/>
        <v>510</v>
      </c>
      <c r="N8" s="5">
        <f t="shared" si="3"/>
        <v>270</v>
      </c>
      <c r="O8" s="5">
        <f t="shared" si="3"/>
        <v>270</v>
      </c>
      <c r="P8" s="6">
        <f>E8+F8+G8+H8+I8+K8+L8+M8+N8+O8+J8</f>
        <v>4379.3</v>
      </c>
    </row>
    <row r="9" spans="2:16">
      <c r="B9" s="40"/>
      <c r="C9" s="41"/>
      <c r="D9" s="4" t="s">
        <v>16</v>
      </c>
      <c r="E9" s="5">
        <f>E22+E27</f>
        <v>0</v>
      </c>
      <c r="F9" s="5">
        <f t="shared" ref="F9:O9" si="4">F22+F27</f>
        <v>0</v>
      </c>
      <c r="G9" s="5">
        <f t="shared" si="4"/>
        <v>0</v>
      </c>
      <c r="H9" s="5">
        <f t="shared" si="4"/>
        <v>0</v>
      </c>
      <c r="I9" s="5">
        <f t="shared" si="4"/>
        <v>0</v>
      </c>
      <c r="J9" s="5">
        <f t="shared" si="4"/>
        <v>0</v>
      </c>
      <c r="K9" s="5">
        <f t="shared" si="4"/>
        <v>0</v>
      </c>
      <c r="L9" s="5">
        <f t="shared" si="4"/>
        <v>0</v>
      </c>
      <c r="M9" s="5">
        <f t="shared" si="4"/>
        <v>0</v>
      </c>
      <c r="N9" s="5">
        <f t="shared" si="4"/>
        <v>0</v>
      </c>
      <c r="O9" s="5">
        <f t="shared" si="4"/>
        <v>0</v>
      </c>
      <c r="P9" s="6">
        <f>E9+F9+G9+H9+I9+K9+L9+M9+N9+O9+J9</f>
        <v>0</v>
      </c>
    </row>
    <row r="10" spans="2:16">
      <c r="B10" s="24" t="s">
        <v>17</v>
      </c>
      <c r="C10" s="25" t="s">
        <v>18</v>
      </c>
      <c r="D10" s="7" t="s">
        <v>12</v>
      </c>
      <c r="E10" s="5">
        <f>E11+E12+E13</f>
        <v>436.2</v>
      </c>
      <c r="F10" s="5">
        <f>F11+F12+F13</f>
        <v>425.6</v>
      </c>
      <c r="G10" s="5">
        <f t="shared" ref="G10:O10" si="5">G11+G12+G13</f>
        <v>280</v>
      </c>
      <c r="H10" s="5">
        <f t="shared" si="5"/>
        <v>220</v>
      </c>
      <c r="I10" s="5">
        <f t="shared" si="5"/>
        <v>20</v>
      </c>
      <c r="J10" s="5">
        <f t="shared" si="5"/>
        <v>220</v>
      </c>
      <c r="K10" s="5">
        <f t="shared" si="5"/>
        <v>220</v>
      </c>
      <c r="L10" s="5">
        <f t="shared" si="5"/>
        <v>220</v>
      </c>
      <c r="M10" s="5">
        <f t="shared" si="5"/>
        <v>220</v>
      </c>
      <c r="N10" s="5">
        <f t="shared" si="5"/>
        <v>220</v>
      </c>
      <c r="O10" s="5">
        <f t="shared" si="5"/>
        <v>220</v>
      </c>
      <c r="P10" s="8">
        <f>P11+P12+P13</f>
        <v>2701.8</v>
      </c>
    </row>
    <row r="11" spans="2:16">
      <c r="B11" s="24"/>
      <c r="C11" s="25"/>
      <c r="D11" s="7" t="s">
        <v>13</v>
      </c>
      <c r="E11" s="8">
        <f>E15+E19+E24</f>
        <v>0</v>
      </c>
      <c r="F11" s="8">
        <f t="shared" ref="F11:O11" si="6">F15+F19+F24</f>
        <v>0</v>
      </c>
      <c r="G11" s="8">
        <f t="shared" si="6"/>
        <v>0</v>
      </c>
      <c r="H11" s="8">
        <f t="shared" si="6"/>
        <v>0</v>
      </c>
      <c r="I11" s="8">
        <f t="shared" si="6"/>
        <v>0</v>
      </c>
      <c r="J11" s="8">
        <f t="shared" si="6"/>
        <v>0</v>
      </c>
      <c r="K11" s="8">
        <f t="shared" si="6"/>
        <v>0</v>
      </c>
      <c r="L11" s="8">
        <f t="shared" si="6"/>
        <v>0</v>
      </c>
      <c r="M11" s="8">
        <f t="shared" si="6"/>
        <v>0</v>
      </c>
      <c r="N11" s="8">
        <f t="shared" si="6"/>
        <v>0</v>
      </c>
      <c r="O11" s="8">
        <f t="shared" si="6"/>
        <v>0</v>
      </c>
      <c r="P11" s="8">
        <f>E11+F11+G11+H11+I11+J11+K11+L11+M11+N11+O11</f>
        <v>0</v>
      </c>
    </row>
    <row r="12" spans="2:16">
      <c r="B12" s="24"/>
      <c r="C12" s="25"/>
      <c r="D12" s="7" t="s">
        <v>14</v>
      </c>
      <c r="E12" s="8">
        <f>E16+E20+E25</f>
        <v>225.7</v>
      </c>
      <c r="F12" s="8">
        <f t="shared" ref="F12:O12" si="7">F16+F20+F25</f>
        <v>265.8</v>
      </c>
      <c r="G12" s="8">
        <f t="shared" si="7"/>
        <v>0</v>
      </c>
      <c r="H12" s="8">
        <f t="shared" si="7"/>
        <v>0</v>
      </c>
      <c r="I12" s="8">
        <f t="shared" si="7"/>
        <v>0</v>
      </c>
      <c r="J12" s="8">
        <f t="shared" si="7"/>
        <v>0</v>
      </c>
      <c r="K12" s="8">
        <f t="shared" si="7"/>
        <v>0</v>
      </c>
      <c r="L12" s="8">
        <f t="shared" si="7"/>
        <v>0</v>
      </c>
      <c r="M12" s="8">
        <f t="shared" si="7"/>
        <v>0</v>
      </c>
      <c r="N12" s="8">
        <f t="shared" si="7"/>
        <v>0</v>
      </c>
      <c r="O12" s="8">
        <f t="shared" si="7"/>
        <v>0</v>
      </c>
      <c r="P12" s="8">
        <f t="shared" ref="P12:P13" si="8">E12+F12+G12+H12+I12+J12+K12+L12+M12+N12+O12</f>
        <v>491.5</v>
      </c>
    </row>
    <row r="13" spans="2:16">
      <c r="B13" s="24"/>
      <c r="C13" s="25"/>
      <c r="D13" s="7" t="s">
        <v>15</v>
      </c>
      <c r="E13" s="8">
        <f>E17+E21+E26</f>
        <v>210.5</v>
      </c>
      <c r="F13" s="8">
        <f t="shared" ref="F13:O13" si="9">F17+F21+F26</f>
        <v>159.80000000000001</v>
      </c>
      <c r="G13" s="8">
        <f>G17+G21+G26</f>
        <v>280</v>
      </c>
      <c r="H13" s="8">
        <f t="shared" si="9"/>
        <v>220</v>
      </c>
      <c r="I13" s="8">
        <f t="shared" si="9"/>
        <v>20</v>
      </c>
      <c r="J13" s="8">
        <f t="shared" si="9"/>
        <v>220</v>
      </c>
      <c r="K13" s="8">
        <f t="shared" si="9"/>
        <v>220</v>
      </c>
      <c r="L13" s="8">
        <f t="shared" si="9"/>
        <v>220</v>
      </c>
      <c r="M13" s="8">
        <f t="shared" si="9"/>
        <v>220</v>
      </c>
      <c r="N13" s="8">
        <f t="shared" si="9"/>
        <v>220</v>
      </c>
      <c r="O13" s="8">
        <f t="shared" si="9"/>
        <v>220</v>
      </c>
      <c r="P13" s="8">
        <f t="shared" si="8"/>
        <v>2210.3000000000002</v>
      </c>
    </row>
    <row r="14" spans="2:16">
      <c r="B14" s="42" t="s">
        <v>32</v>
      </c>
      <c r="C14" s="25" t="s">
        <v>19</v>
      </c>
      <c r="D14" s="7" t="s">
        <v>12</v>
      </c>
      <c r="E14" s="6">
        <f>E15+E16+E17</f>
        <v>436.2</v>
      </c>
      <c r="F14" s="6">
        <f t="shared" ref="F14:O14" si="10">F15+F16+F17</f>
        <v>425.6</v>
      </c>
      <c r="G14" s="6">
        <f>G15+G16+G17</f>
        <v>260</v>
      </c>
      <c r="H14" s="6">
        <f t="shared" si="10"/>
        <v>200</v>
      </c>
      <c r="I14" s="6">
        <f t="shared" si="10"/>
        <v>0</v>
      </c>
      <c r="J14" s="6">
        <f t="shared" si="10"/>
        <v>200</v>
      </c>
      <c r="K14" s="6">
        <f t="shared" si="10"/>
        <v>200</v>
      </c>
      <c r="L14" s="6">
        <f t="shared" si="10"/>
        <v>200</v>
      </c>
      <c r="M14" s="6">
        <f t="shared" si="10"/>
        <v>200</v>
      </c>
      <c r="N14" s="6">
        <f t="shared" si="10"/>
        <v>200</v>
      </c>
      <c r="O14" s="6">
        <f t="shared" si="10"/>
        <v>200</v>
      </c>
      <c r="P14" s="8">
        <f>P15+P16+P17</f>
        <v>2521.8000000000002</v>
      </c>
    </row>
    <row r="15" spans="2:16" ht="18.75" customHeight="1">
      <c r="B15" s="43"/>
      <c r="C15" s="44"/>
      <c r="D15" s="7" t="s">
        <v>13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8">
        <f>E15+F15+G15+H15+I15+J15+K15+L15+M15+N15+O15</f>
        <v>0</v>
      </c>
    </row>
    <row r="16" spans="2:16" ht="19.5" customHeight="1">
      <c r="B16" s="43"/>
      <c r="C16" s="44"/>
      <c r="D16" s="7" t="s">
        <v>14</v>
      </c>
      <c r="E16" s="8">
        <v>225.7</v>
      </c>
      <c r="F16" s="8">
        <v>265.8</v>
      </c>
      <c r="G16" s="8">
        <v>0</v>
      </c>
      <c r="H16" s="8">
        <v>0</v>
      </c>
      <c r="I16" s="8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8">
        <f>E16+F16+G16+H16+I16+J16+K16+L16+M16+N16+O16</f>
        <v>491.5</v>
      </c>
    </row>
    <row r="17" spans="2:16" ht="24.75" customHeight="1">
      <c r="B17" s="43"/>
      <c r="C17" s="44"/>
      <c r="D17" s="10" t="s">
        <v>15</v>
      </c>
      <c r="E17" s="8">
        <v>210.5</v>
      </c>
      <c r="F17" s="8">
        <v>159.80000000000001</v>
      </c>
      <c r="G17" s="8">
        <v>260</v>
      </c>
      <c r="H17" s="8">
        <v>200</v>
      </c>
      <c r="I17" s="8">
        <v>0</v>
      </c>
      <c r="J17" s="9">
        <v>200</v>
      </c>
      <c r="K17" s="9">
        <v>200</v>
      </c>
      <c r="L17" s="9">
        <v>200</v>
      </c>
      <c r="M17" s="9">
        <v>200</v>
      </c>
      <c r="N17" s="9">
        <v>200</v>
      </c>
      <c r="O17" s="9">
        <v>200</v>
      </c>
      <c r="P17" s="8">
        <f>E17+F17+G17+H17+I17+J17+K17+L17+M17+N17+O17</f>
        <v>2030.3</v>
      </c>
    </row>
    <row r="18" spans="2:16">
      <c r="B18" s="24" t="s">
        <v>20</v>
      </c>
      <c r="C18" s="25" t="s">
        <v>21</v>
      </c>
      <c r="D18" s="7" t="s">
        <v>12</v>
      </c>
      <c r="E18" s="5">
        <f>E19+E20+E21+E22</f>
        <v>0</v>
      </c>
      <c r="F18" s="5">
        <f t="shared" ref="F18:O18" si="11">F19+F20+F21+F22</f>
        <v>0</v>
      </c>
      <c r="G18" s="5">
        <f t="shared" si="11"/>
        <v>20</v>
      </c>
      <c r="H18" s="5">
        <f t="shared" si="11"/>
        <v>20</v>
      </c>
      <c r="I18" s="5">
        <f t="shared" si="11"/>
        <v>20</v>
      </c>
      <c r="J18" s="5">
        <f t="shared" si="11"/>
        <v>20</v>
      </c>
      <c r="K18" s="5">
        <f t="shared" si="11"/>
        <v>20</v>
      </c>
      <c r="L18" s="5">
        <f t="shared" si="11"/>
        <v>20</v>
      </c>
      <c r="M18" s="5">
        <f t="shared" si="11"/>
        <v>20</v>
      </c>
      <c r="N18" s="5">
        <f t="shared" si="11"/>
        <v>20</v>
      </c>
      <c r="O18" s="5">
        <f t="shared" si="11"/>
        <v>20</v>
      </c>
      <c r="P18" s="8">
        <f>E18+F18+G18+H18+I18+J18+K18+L18+M18+N18+O18</f>
        <v>180</v>
      </c>
    </row>
    <row r="19" spans="2:16">
      <c r="B19" s="24"/>
      <c r="C19" s="25"/>
      <c r="D19" s="7" t="s">
        <v>13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8">
        <f t="shared" ref="P19:P35" si="12">E19+F19+G19+H19+I19+J19+K19+L19+M19+N19+O19</f>
        <v>0</v>
      </c>
    </row>
    <row r="20" spans="2:16" ht="17.25" customHeight="1">
      <c r="B20" s="24"/>
      <c r="C20" s="25"/>
      <c r="D20" s="7" t="s">
        <v>14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8">
        <f t="shared" si="12"/>
        <v>0</v>
      </c>
    </row>
    <row r="21" spans="2:16" ht="17.25" customHeight="1">
      <c r="B21" s="24"/>
      <c r="C21" s="25"/>
      <c r="D21" s="7" t="s">
        <v>15</v>
      </c>
      <c r="E21" s="8">
        <v>0</v>
      </c>
      <c r="F21" s="8">
        <v>0</v>
      </c>
      <c r="G21" s="8">
        <v>20</v>
      </c>
      <c r="H21" s="8">
        <v>20</v>
      </c>
      <c r="I21" s="8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8">
        <f t="shared" si="12"/>
        <v>180</v>
      </c>
    </row>
    <row r="22" spans="2:16" ht="16.5" customHeight="1">
      <c r="B22" s="24"/>
      <c r="C22" s="25"/>
      <c r="D22" s="7" t="s">
        <v>16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8">
        <f t="shared" si="12"/>
        <v>0</v>
      </c>
    </row>
    <row r="23" spans="2:16" ht="15" customHeight="1">
      <c r="B23" s="24" t="s">
        <v>22</v>
      </c>
      <c r="C23" s="25" t="s">
        <v>23</v>
      </c>
      <c r="D23" s="7" t="s">
        <v>12</v>
      </c>
      <c r="E23" s="5">
        <f>E24+E25+E26+E27</f>
        <v>0</v>
      </c>
      <c r="F23" s="5">
        <f t="shared" ref="F23:O23" si="13">F24+F25+F26+F27</f>
        <v>0</v>
      </c>
      <c r="G23" s="5">
        <f t="shared" si="13"/>
        <v>0</v>
      </c>
      <c r="H23" s="5">
        <f t="shared" si="13"/>
        <v>0</v>
      </c>
      <c r="I23" s="5">
        <f t="shared" si="13"/>
        <v>0</v>
      </c>
      <c r="J23" s="5">
        <f t="shared" si="13"/>
        <v>0</v>
      </c>
      <c r="K23" s="5">
        <f t="shared" si="13"/>
        <v>0</v>
      </c>
      <c r="L23" s="5">
        <f t="shared" si="13"/>
        <v>0</v>
      </c>
      <c r="M23" s="5">
        <f t="shared" si="13"/>
        <v>0</v>
      </c>
      <c r="N23" s="5">
        <f t="shared" si="13"/>
        <v>0</v>
      </c>
      <c r="O23" s="5">
        <f t="shared" si="13"/>
        <v>0</v>
      </c>
      <c r="P23" s="8">
        <f t="shared" si="12"/>
        <v>0</v>
      </c>
    </row>
    <row r="24" spans="2:16" ht="14.25" customHeight="1">
      <c r="B24" s="24"/>
      <c r="C24" s="25"/>
      <c r="D24" s="7" t="s">
        <v>13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8">
        <f t="shared" si="12"/>
        <v>0</v>
      </c>
    </row>
    <row r="25" spans="2:16" ht="16.5" customHeight="1">
      <c r="B25" s="24"/>
      <c r="C25" s="25"/>
      <c r="D25" s="7" t="s">
        <v>14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8">
        <f t="shared" si="12"/>
        <v>0</v>
      </c>
    </row>
    <row r="26" spans="2:16">
      <c r="B26" s="24"/>
      <c r="C26" s="25"/>
      <c r="D26" s="7" t="s">
        <v>15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8">
        <f t="shared" si="12"/>
        <v>0</v>
      </c>
    </row>
    <row r="27" spans="2:16">
      <c r="B27" s="24"/>
      <c r="C27" s="25"/>
      <c r="D27" s="7" t="s">
        <v>16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8">
        <f t="shared" si="12"/>
        <v>0</v>
      </c>
    </row>
    <row r="28" spans="2:16" ht="15.75">
      <c r="B28" s="22">
        <v>2</v>
      </c>
      <c r="C28" s="23" t="s">
        <v>33</v>
      </c>
      <c r="D28" s="11" t="s">
        <v>12</v>
      </c>
      <c r="E28" s="12">
        <f>E29+E30+E31</f>
        <v>16566.5</v>
      </c>
      <c r="F28" s="12">
        <f t="shared" ref="F28:O28" si="14">F29+F30+F31</f>
        <v>0</v>
      </c>
      <c r="G28" s="12">
        <f t="shared" si="14"/>
        <v>141</v>
      </c>
      <c r="H28" s="12">
        <f t="shared" si="14"/>
        <v>0</v>
      </c>
      <c r="I28" s="12">
        <f t="shared" si="14"/>
        <v>0</v>
      </c>
      <c r="J28" s="12">
        <f t="shared" si="14"/>
        <v>50</v>
      </c>
      <c r="K28" s="12">
        <f t="shared" si="14"/>
        <v>50</v>
      </c>
      <c r="L28" s="12">
        <f t="shared" si="14"/>
        <v>250</v>
      </c>
      <c r="M28" s="12">
        <f t="shared" si="14"/>
        <v>290</v>
      </c>
      <c r="N28" s="12">
        <f t="shared" si="14"/>
        <v>50</v>
      </c>
      <c r="O28" s="12">
        <f t="shared" si="14"/>
        <v>50</v>
      </c>
      <c r="P28" s="8">
        <f>E28+F28+G28+H28+I28+J28+K28+L28+M28+N28+O28</f>
        <v>17447.5</v>
      </c>
    </row>
    <row r="29" spans="2:16" ht="15.75">
      <c r="B29" s="22"/>
      <c r="C29" s="23"/>
      <c r="D29" s="11" t="s">
        <v>13</v>
      </c>
      <c r="E29" s="13">
        <v>13993.2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8">
        <f t="shared" si="12"/>
        <v>13993.2</v>
      </c>
    </row>
    <row r="30" spans="2:16" ht="15.75">
      <c r="B30" s="22"/>
      <c r="C30" s="23"/>
      <c r="D30" s="11" t="s">
        <v>14</v>
      </c>
      <c r="E30" s="13">
        <v>1285.3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8">
        <f t="shared" si="12"/>
        <v>1285.3</v>
      </c>
    </row>
    <row r="31" spans="2:16" ht="15.75">
      <c r="B31" s="22"/>
      <c r="C31" s="23"/>
      <c r="D31" s="11" t="s">
        <v>15</v>
      </c>
      <c r="E31" s="13">
        <v>1288</v>
      </c>
      <c r="F31" s="13">
        <v>0</v>
      </c>
      <c r="G31" s="13">
        <v>141</v>
      </c>
      <c r="H31" s="13">
        <v>0</v>
      </c>
      <c r="I31" s="13">
        <v>0</v>
      </c>
      <c r="J31" s="13">
        <v>50</v>
      </c>
      <c r="K31" s="13">
        <v>50</v>
      </c>
      <c r="L31" s="13">
        <v>250</v>
      </c>
      <c r="M31" s="13">
        <v>290</v>
      </c>
      <c r="N31" s="13">
        <v>50</v>
      </c>
      <c r="O31" s="13">
        <v>50</v>
      </c>
      <c r="P31" s="8">
        <f>E31+F31+G31+H31+I31+J31+K31+L31+M31+N31+O31</f>
        <v>2169</v>
      </c>
    </row>
    <row r="32" spans="2:16" ht="15.75">
      <c r="B32" s="22">
        <v>3</v>
      </c>
      <c r="C32" s="23" t="s">
        <v>24</v>
      </c>
      <c r="D32" s="11" t="s">
        <v>12</v>
      </c>
      <c r="E32" s="8">
        <f>E33+E34+E35</f>
        <v>0</v>
      </c>
      <c r="F32" s="8">
        <f t="shared" ref="F32:O32" si="15">F33+F34+F35</f>
        <v>0</v>
      </c>
      <c r="G32" s="8">
        <f t="shared" si="15"/>
        <v>0</v>
      </c>
      <c r="H32" s="8">
        <f t="shared" si="15"/>
        <v>0</v>
      </c>
      <c r="I32" s="8">
        <f t="shared" si="15"/>
        <v>0</v>
      </c>
      <c r="J32" s="8">
        <f t="shared" si="15"/>
        <v>0</v>
      </c>
      <c r="K32" s="8">
        <f t="shared" si="15"/>
        <v>0</v>
      </c>
      <c r="L32" s="8">
        <f t="shared" si="15"/>
        <v>0</v>
      </c>
      <c r="M32" s="8">
        <f t="shared" si="15"/>
        <v>0</v>
      </c>
      <c r="N32" s="8">
        <f t="shared" si="15"/>
        <v>0</v>
      </c>
      <c r="O32" s="8">
        <f t="shared" si="15"/>
        <v>0</v>
      </c>
      <c r="P32" s="8">
        <f t="shared" si="12"/>
        <v>0</v>
      </c>
    </row>
    <row r="33" spans="2:16" ht="15.75">
      <c r="B33" s="22"/>
      <c r="C33" s="23"/>
      <c r="D33" s="11" t="s">
        <v>13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12"/>
        <v>0</v>
      </c>
    </row>
    <row r="34" spans="2:16" ht="15.75">
      <c r="B34" s="22"/>
      <c r="C34" s="23"/>
      <c r="D34" s="11" t="s">
        <v>14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12"/>
        <v>0</v>
      </c>
    </row>
    <row r="35" spans="2:16" ht="15.75">
      <c r="B35" s="22"/>
      <c r="C35" s="23"/>
      <c r="D35" s="11" t="s">
        <v>15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f t="shared" si="12"/>
        <v>0</v>
      </c>
    </row>
    <row r="36" spans="2:16" ht="15.75">
      <c r="B36" s="1"/>
    </row>
    <row r="37" spans="2:16" ht="15.75">
      <c r="B37" s="2"/>
    </row>
  </sheetData>
  <mergeCells count="20">
    <mergeCell ref="B28:B31"/>
    <mergeCell ref="C28:C31"/>
    <mergeCell ref="B32:B35"/>
    <mergeCell ref="C32:C35"/>
    <mergeCell ref="B10:B13"/>
    <mergeCell ref="C10:C13"/>
    <mergeCell ref="B18:B22"/>
    <mergeCell ref="C18:C22"/>
    <mergeCell ref="H1:P1"/>
    <mergeCell ref="C14:C17"/>
    <mergeCell ref="B14:B17"/>
    <mergeCell ref="C2:O2"/>
    <mergeCell ref="B23:B27"/>
    <mergeCell ref="C23:C27"/>
    <mergeCell ref="B3:B4"/>
    <mergeCell ref="C3:C4"/>
    <mergeCell ref="D3:D4"/>
    <mergeCell ref="E3:P3"/>
    <mergeCell ref="B5:B9"/>
    <mergeCell ref="C5:C9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 (2)</vt:lpstr>
      <vt:lpstr>Лист1</vt:lpstr>
      <vt:lpstr>Лист2</vt:lpstr>
      <vt:lpstr>Лист3</vt:lpstr>
      <vt:lpstr>Лист1!OLE_LINK1</vt:lpstr>
      <vt:lpstr>'Лист1 (2)'!OLE_LINK1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2025-01-21T06:25:39Z</dcterms:modified>
</cp:coreProperties>
</file>