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</definedNames>
  <calcPr fullCalcOnLoad="1"/>
</workbook>
</file>

<file path=xl/comments1.xml><?xml version="1.0" encoding="utf-8"?>
<comments xmlns="http://schemas.openxmlformats.org/spreadsheetml/2006/main">
  <authors>
    <author>Buh1</author>
  </authors>
  <commentList>
    <comment ref="B54" authorId="0">
      <text>
        <r>
          <rPr>
            <b/>
            <sz val="8"/>
            <rFont val="Tahoma"/>
            <family val="2"/>
          </rPr>
          <t xml:space="preserve">детская площадка
</t>
        </r>
      </text>
    </comment>
    <comment ref="B77" authorId="0">
      <text>
        <r>
          <rPr>
            <b/>
            <sz val="8"/>
            <rFont val="Tahoma"/>
            <family val="2"/>
          </rPr>
          <t>журналист</t>
        </r>
      </text>
    </comment>
    <comment ref="B76" authorId="0">
      <text>
        <r>
          <rPr>
            <b/>
            <sz val="8"/>
            <rFont val="Tahoma"/>
            <family val="2"/>
          </rPr>
          <t>Buh1:</t>
        </r>
        <r>
          <rPr>
            <sz val="8"/>
            <rFont val="Tahoma"/>
            <family val="2"/>
          </rPr>
          <t xml:space="preserve">
долгожит</t>
        </r>
      </text>
    </comment>
    <comment ref="B44" authorId="0">
      <text>
        <r>
          <rPr>
            <b/>
            <sz val="8"/>
            <rFont val="Tahoma"/>
            <family val="2"/>
          </rPr>
          <t>огм</t>
        </r>
      </text>
    </comment>
    <comment ref="B50" authorId="0">
      <text>
        <r>
          <rPr>
            <b/>
            <sz val="8"/>
            <rFont val="Tahoma"/>
            <family val="2"/>
          </rPr>
          <t>ошуркова</t>
        </r>
      </text>
    </comment>
    <comment ref="B51" authorId="0">
      <text>
        <r>
          <rPr>
            <b/>
            <sz val="8"/>
            <rFont val="Tahoma"/>
            <family val="2"/>
          </rPr>
          <t>сабантуй</t>
        </r>
      </text>
    </comment>
    <comment ref="B26" authorId="0">
      <text>
        <r>
          <rPr>
            <b/>
            <sz val="8"/>
            <rFont val="Tahoma"/>
            <family val="2"/>
          </rPr>
          <t>Buh1:</t>
        </r>
        <r>
          <rPr>
            <sz val="8"/>
            <rFont val="Tahoma"/>
            <family val="2"/>
          </rPr>
          <t xml:space="preserve">
выплаты до 3х лет в размере 50 руб.</t>
        </r>
      </text>
    </comment>
    <comment ref="B41" authorId="0">
      <text>
        <r>
          <rPr>
            <b/>
            <sz val="8"/>
            <rFont val="Tahoma"/>
            <family val="2"/>
          </rPr>
          <t>Buh1:</t>
        </r>
        <r>
          <rPr>
            <sz val="8"/>
            <rFont val="Tahoma"/>
            <family val="2"/>
          </rPr>
          <t xml:space="preserve">
выплаты до 3х лет в размере 50 руб.</t>
        </r>
      </text>
    </comment>
    <comment ref="B61" authorId="0">
      <text>
        <r>
          <rPr>
            <b/>
            <sz val="8"/>
            <rFont val="Tahoma"/>
            <family val="2"/>
          </rPr>
          <t>Buh1:</t>
        </r>
        <r>
          <rPr>
            <sz val="8"/>
            <rFont val="Tahoma"/>
            <family val="2"/>
          </rPr>
          <t xml:space="preserve">
выплаты до 3х лет в размере 50 руб.</t>
        </r>
      </text>
    </comment>
    <comment ref="B65" authorId="0">
      <text>
        <r>
          <rPr>
            <b/>
            <sz val="8"/>
            <rFont val="Tahoma"/>
            <family val="2"/>
          </rPr>
          <t>Buh1:</t>
        </r>
        <r>
          <rPr>
            <sz val="8"/>
            <rFont val="Tahoma"/>
            <family val="2"/>
          </rPr>
          <t xml:space="preserve">
ст. 211</t>
        </r>
      </text>
    </comment>
    <comment ref="B60" authorId="0">
      <text>
        <r>
          <rPr>
            <b/>
            <sz val="8"/>
            <rFont val="Tahoma"/>
            <family val="2"/>
          </rPr>
          <t>Buh1:</t>
        </r>
        <r>
          <rPr>
            <sz val="8"/>
            <rFont val="Tahoma"/>
            <family val="2"/>
          </rPr>
          <t xml:space="preserve">
ст. 213
</t>
        </r>
      </text>
    </comment>
    <comment ref="B55" authorId="0">
      <text>
        <r>
          <rPr>
            <sz val="8"/>
            <rFont val="Tahoma"/>
            <family val="2"/>
          </rPr>
          <t>проезд инвалидов</t>
        </r>
      </text>
    </comment>
  </commentList>
</comments>
</file>

<file path=xl/sharedStrings.xml><?xml version="1.0" encoding="utf-8"?>
<sst xmlns="http://schemas.openxmlformats.org/spreadsheetml/2006/main" count="2819" uniqueCount="462">
  <si>
    <t>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</si>
  <si>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2547</t>
  </si>
  <si>
    <t>0630004020</t>
  </si>
  <si>
    <t>0610004020</t>
  </si>
  <si>
    <t>0620004250</t>
  </si>
  <si>
    <t>содействие развитию малого и среднего предпринимательства</t>
  </si>
  <si>
    <t>2553</t>
  </si>
  <si>
    <t>110I555270</t>
  </si>
  <si>
    <t>ст16подст.3п.1,подп.33</t>
  </si>
  <si>
    <t>ст.33 п..35</t>
  </si>
  <si>
    <t>1100004210</t>
  </si>
  <si>
    <t>2554</t>
  </si>
  <si>
    <t>05ц0004160</t>
  </si>
  <si>
    <t>с 07.06.2011, не установлен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</si>
  <si>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объектов, включая обеспечение свободного доступа граждан к водным объектам общего пользования и их береговым полосам</t>
  </si>
  <si>
    <t>2556</t>
  </si>
  <si>
    <t xml:space="preserve">10000L0162 </t>
  </si>
  <si>
    <t>ст16подст.3п.1,подп.36</t>
  </si>
  <si>
    <t>ст.33 п.44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</si>
  <si>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</si>
  <si>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2557</t>
  </si>
  <si>
    <t>0620004240</t>
  </si>
  <si>
    <t>осуществление мер по противодействию коррупции в границах городского округа</t>
  </si>
  <si>
    <t>2560</t>
  </si>
  <si>
    <t>0640004020</t>
  </si>
  <si>
    <t>2600</t>
  </si>
  <si>
    <t>2601</t>
  </si>
  <si>
    <t>1300001010</t>
  </si>
  <si>
    <t>ст.17 подст.3, п.1</t>
  </si>
  <si>
    <t>Закон Кировской области от 27.09.2007 № 171-ЗО  "О муниципальной службе в Кировской области"</t>
  </si>
  <si>
    <t xml:space="preserve">ст.28.п.9 </t>
  </si>
  <si>
    <t>1300001030</t>
  </si>
  <si>
    <t>ст.39.п.5</t>
  </si>
  <si>
    <t>1300005020</t>
  </si>
  <si>
    <t>ст..41</t>
  </si>
  <si>
    <t>1300005030</t>
  </si>
  <si>
    <t xml:space="preserve">ст.32.п.4 </t>
  </si>
  <si>
    <t>1300005050</t>
  </si>
  <si>
    <t>831</t>
  </si>
  <si>
    <t>ст.32 п.3</t>
  </si>
  <si>
    <t>2100001060</t>
  </si>
  <si>
    <t>Федеральный закон от 06.10.2003 №131-ФЗ "Об общих принципах организации местного самоуправления в РФ"</t>
  </si>
  <si>
    <t xml:space="preserve">ст.37.п.8 </t>
  </si>
  <si>
    <t>30.10.2008, не установлен</t>
  </si>
  <si>
    <t>2100001050</t>
  </si>
  <si>
    <t>2602</t>
  </si>
  <si>
    <t>1300051200</t>
  </si>
  <si>
    <t>2608</t>
  </si>
  <si>
    <t>1300002010</t>
  </si>
  <si>
    <t>пп3п.1ст.17подст.3</t>
  </si>
  <si>
    <t>ст.33, пп.4</t>
  </si>
  <si>
    <t>130000201А</t>
  </si>
  <si>
    <t>130000201Б</t>
  </si>
  <si>
    <t>0700002120</t>
  </si>
  <si>
    <r>
      <t xml:space="preserve">"       </t>
    </r>
    <r>
      <rPr>
        <u val="single"/>
        <sz val="13"/>
        <rFont val="Times New Roman"/>
        <family val="1"/>
      </rPr>
      <t xml:space="preserve"> </t>
    </r>
    <r>
      <rPr>
        <sz val="13"/>
        <rFont val="Times New Roman"/>
        <family val="1"/>
      </rPr>
      <t>"                          2020г.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</si>
  <si>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городской местности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</si>
  <si>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</si>
  <si>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2617</t>
  </si>
  <si>
    <t>1300005010</t>
  </si>
  <si>
    <t>пп7п1ст.17 подст.3</t>
  </si>
  <si>
    <t>ст21 п.3пп17</t>
  </si>
  <si>
    <t>0920016160</t>
  </si>
  <si>
    <t xml:space="preserve">Федеральный закон  от 06.10.1999 №184-ФЗ "Об общих принципах организации  местного самоуправления в Российской Федерации" </t>
  </si>
  <si>
    <t>Закон Кировской области от 29.06.2014 № 416-ЗО "О наделении органов местного самоуправления муниципальных районов и городских округов Кировской области отдельными государственными полномочиями Кировской области по организации проведения мероприятий по предупреждению и ликвидации болезней животных и их лечению"</t>
  </si>
  <si>
    <t>ст. 1,2</t>
  </si>
  <si>
    <t>29.06.2014-не установлен</t>
  </si>
  <si>
    <t>1300003000</t>
  </si>
  <si>
    <t>решение Вятскополянской городской Думы от 29.06.2005 № 45 Устав МО "Город Вятские Поляны</t>
  </si>
  <si>
    <t>ст.7, п.1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</si>
  <si>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</si>
  <si>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2619</t>
  </si>
  <si>
    <t>1300015560</t>
  </si>
  <si>
    <t>ст17п.8, подп.1</t>
  </si>
  <si>
    <t>13000s5560</t>
  </si>
  <si>
    <t>Предоставление доплаты за выслугу лет к трудовой пенсии муниципальным служащим за счет средств местного бюджета</t>
  </si>
  <si>
    <t>2623</t>
  </si>
  <si>
    <t>п.5 ст.20 подст 3</t>
  </si>
  <si>
    <t>3100</t>
  </si>
  <si>
    <t>за счет субвенций, предоставленных из федерального бюджета, всего</t>
  </si>
  <si>
    <t>3101</t>
  </si>
  <si>
    <t>по составлению списков кандидатов в присяжные заседатели</t>
  </si>
  <si>
    <t>3103</t>
  </si>
  <si>
    <t>Заместитель начальника, начальник отдела планирования и анализа расходов бюджета Финансового управления администрации города Вятские Поляны</t>
  </si>
  <si>
    <t>Л.Е. Уварова</t>
  </si>
  <si>
    <t>Исполнители: Шишкина Л.Л., Караваева Н.Г., Селезнева Л.Ю.</t>
  </si>
  <si>
    <t xml:space="preserve">Федеральный закон №184-ФЗ от 06.10.1999 "Об общих принципах организации законодательных (представительных) и исполнительных органов государственной власти субъектов РФ"
</t>
  </si>
  <si>
    <t xml:space="preserve"> ст.26.3, подст.IV.1, п.2, подп.24
</t>
  </si>
  <si>
    <t xml:space="preserve">18.10.1999-не установлен
</t>
  </si>
  <si>
    <t>постановление Правительства Кировской области от 17 мая 2005 г. N 34/104 "О порядке составления списков кандидатов в присяжные заседатели"</t>
  </si>
  <si>
    <t>п.1</t>
  </si>
  <si>
    <t>24.05.2005, не определен</t>
  </si>
  <si>
    <t>06Ц0016050</t>
  </si>
  <si>
    <t>Федеральный Закон от 06.10.1999г. №184-ФЗ  "Об общих принципах организации законодательных (представительных) и исполнительных органов государственной власти субъектов РФ"</t>
  </si>
  <si>
    <t>18.10.1999,не установлен</t>
  </si>
  <si>
    <t>Закон Кировской области от 06.04.2009 №358-ЗО "Об административных комиссиях в Кировской области"</t>
  </si>
  <si>
    <t>ст.5</t>
  </si>
  <si>
    <t>25.04.2009 не установлен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</si>
  <si>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</si>
  <si>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3228</t>
  </si>
  <si>
    <t>0120016094</t>
  </si>
  <si>
    <t>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субьектов РФ" Федеральный закон №159-ФЗ от 21.12.1996 "О дополнительных гарантиях по социальной поддержке детей-сирот и детей, оставшихся без попечения родителей"</t>
  </si>
  <si>
    <t>Законт Кировской области от 01.01.2013 №222-ЗО "О социальной поддержке детей-сирот и детей, оставшихся без попечения родителей, лиц из числа детей-сирот и детей оставшихся без попечения родителей, детей попавших в сложную жизненую ситуацию"</t>
  </si>
  <si>
    <t>ст.23, п.1, пп.2</t>
  </si>
  <si>
    <t>01.01.2013, не установлен</t>
  </si>
  <si>
    <t>01200N0820</t>
  </si>
  <si>
    <t>Закон Кировской области от 04.12.2012 № 222-ЗО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</si>
  <si>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подп. 1, п. 1, ст. 23</t>
  </si>
  <si>
    <t>01.01.2013-не установлен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</si>
  <si>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</si>
  <si>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3238</t>
  </si>
  <si>
    <t>0120016080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</si>
  <si>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</si>
  <si>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3254</t>
  </si>
  <si>
    <t xml:space="preserve"> ст.26.3, подст.IV.1, п.2, подп.49
</t>
  </si>
  <si>
    <t>Администрация муниципального образования городского округа город Вятские Поляны Кировской области</t>
  </si>
  <si>
    <t>Код главного распорядителя средств городского бюджета</t>
  </si>
  <si>
    <t>Наименование полномочия, расходного обязательства</t>
  </si>
  <si>
    <t>Код расходного обязательства (код строки</t>
  </si>
  <si>
    <t>Код бюджетной классификации</t>
  </si>
  <si>
    <t>РЗ</t>
  </si>
  <si>
    <t>ПР</t>
  </si>
  <si>
    <t>ЦСР</t>
  </si>
  <si>
    <t>ВР</t>
  </si>
  <si>
    <t>Нормативное,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</si>
  <si>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</si>
  <si>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 органов государственной власти, договоры, соглашения Кировской области</t>
  </si>
  <si>
    <t>Нормативные правовые акты, договоры, соглашения муниципального образования</t>
  </si>
  <si>
    <t>наименование и реквизиты нормативного правового акта</t>
  </si>
  <si>
    <t>номер статьи, части,  пункта, подпункта, абзац</t>
  </si>
  <si>
    <t>дата вступления в силу, срок действия</t>
  </si>
  <si>
    <t>Объем средств на исполнение расходного обязательства (тыс. рублей)</t>
  </si>
  <si>
    <t>плановый период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</si>
  <si>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(соглашений), всего,</t>
  </si>
  <si>
    <t>из них:</t>
  </si>
  <si>
    <t>в том числе: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</si>
  <si>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прав на решение вопросов, не отнесенных к вопросам местного значения городского округа, всего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</si>
  <si>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полномочий органов местного самоуправления городского округа по решению вопросов местного значения городского округа, всего</t>
  </si>
  <si>
    <t>х</t>
  </si>
  <si>
    <t>03</t>
  </si>
  <si>
    <t>300</t>
  </si>
  <si>
    <t>'Федеральный закон от 06.10.2003 № 131-ФЗ " Об общих принципах организации  местного самоуправления в Российской Федерации"</t>
  </si>
  <si>
    <t>06.10.2003,не установлен</t>
  </si>
  <si>
    <t>Закон Кировской области от 28.09.2007 № 163-ЗО  "О межбюджетных отношениях в Кировской области"</t>
  </si>
  <si>
    <t>ст.12</t>
  </si>
  <si>
    <t>28.09.2007 не установлен</t>
  </si>
  <si>
    <t>Решение Вятскополянской городской Думы от  29.06.2005 №45 Устав города</t>
  </si>
  <si>
    <t>29.06.2005 не установлен</t>
  </si>
  <si>
    <t>07</t>
  </si>
  <si>
    <t>600</t>
  </si>
  <si>
    <t>Федеральный закон от 06.10.2003 № 131-ФЗ " Об общих принципах организации  местного самоуправления в Российской Федерации"</t>
  </si>
  <si>
    <t>'06.10.2003,не установлен</t>
  </si>
  <si>
    <t>03Ц000204А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</si>
  <si>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</si>
  <si>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08</t>
  </si>
  <si>
    <t>01</t>
  </si>
  <si>
    <t>создание условий для организации досуга и обеспечения жителей городского округа услугами организаций культуры</t>
  </si>
  <si>
    <t>03Ц000205А</t>
  </si>
  <si>
    <t>03Ц0004110</t>
  </si>
  <si>
    <t>200</t>
  </si>
  <si>
    <t>03Ц0009070</t>
  </si>
  <si>
    <t>0320004050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</si>
  <si>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округа, 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</si>
  <si>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0310004050</t>
  </si>
  <si>
    <t>11</t>
  </si>
  <si>
    <t>02</t>
  </si>
  <si>
    <t>утверждение правил благоустройства территории городского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округа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</si>
  <si>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05</t>
  </si>
  <si>
    <t>03Ц0009110</t>
  </si>
  <si>
    <t>организация и осуществление мероприятий по работе с детьми и молодежью в городском округе</t>
  </si>
  <si>
    <t>04</t>
  </si>
  <si>
    <t>03Ц0001030</t>
  </si>
  <si>
    <t>100</t>
  </si>
  <si>
    <t>800</t>
  </si>
  <si>
    <t>13</t>
  </si>
  <si>
    <t>03Ц0002090</t>
  </si>
  <si>
    <t>создание музеев городского округа</t>
  </si>
  <si>
    <t>10</t>
  </si>
  <si>
    <t>03Ц0009120</t>
  </si>
  <si>
    <t>12</t>
  </si>
  <si>
    <t>03Ц0009080</t>
  </si>
  <si>
    <t>06Ц0016060</t>
  </si>
  <si>
    <t>пп17,п1,ст16,гл3</t>
  </si>
  <si>
    <t>пп19п1ст16,гл3</t>
  </si>
  <si>
    <t>пп34,п1,ст16,гл3</t>
  </si>
  <si>
    <t>пп3п,1ст,17,гл3</t>
  </si>
  <si>
    <t>ст.33 п.4</t>
  </si>
  <si>
    <t>ст.7.1,п.1,п.п.1</t>
  </si>
  <si>
    <t>п5,ст20</t>
  </si>
  <si>
    <t>ст.7 п.16</t>
  </si>
  <si>
    <t>п.п13,п1,ст16, гл3</t>
  </si>
  <si>
    <t>п.п16,п1,ст16,гл3</t>
  </si>
  <si>
    <t>пп18,п1,ст16,гл3</t>
  </si>
  <si>
    <t xml:space="preserve">Предоставление мер социальной поддержки и социальной помощи отдельным категориям граждан </t>
  </si>
  <si>
    <t>ст.7.1,п.2</t>
  </si>
  <si>
    <t>п.п.24.1, п.2, ст26.3, гл4.1</t>
  </si>
  <si>
    <t>Закон Кировской области от 25.11.2010 № 578-ЗО "О комиссии по делам несовершеннолетних и защите их прав  в Кировской области"</t>
  </si>
  <si>
    <t>25.11.2010, не установлен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</si>
  <si>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вопросов местного значения городского округа, всего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</si>
  <si>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</si>
  <si>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03Ц000204Б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</si>
  <si>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</si>
  <si>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организация проведения официальных физкультурно-оздоровительных и спортивных мероприятий городского округа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</si>
  <si>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</si>
  <si>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03Ц000103А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</si>
  <si>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</si>
  <si>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</si>
  <si>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</si>
  <si>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>03ц0004100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</si>
  <si>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</si>
  <si>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04ц000213А</t>
  </si>
  <si>
    <t>пп19,п1,ст16,гл3</t>
  </si>
  <si>
    <t>пп.1, п.1, ст.16.1,  гл.3</t>
  </si>
  <si>
    <t>пп.1, п.1, ст17, гл 3</t>
  </si>
  <si>
    <t>пп33, п1, ст16, гл3</t>
  </si>
  <si>
    <t>Федеральный закон от 06.10.1999 № 184-ФЗ " Об общих принципах организации законодательных (представительных) и исполнительных  органов государственной власти субъектов Российской Федерации"</t>
  </si>
  <si>
    <t>06.10.1999,не установлен</t>
  </si>
  <si>
    <t>Закон Кировской области от 08.10.2007 № 171-ЗО "О муниципальной службе в Кировской области"</t>
  </si>
  <si>
    <t>ст.22, 34</t>
  </si>
  <si>
    <t>08.10.2007,не установлен</t>
  </si>
  <si>
    <t>п.1,2, ст.9</t>
  </si>
  <si>
    <t>по перечню, предусмотренному Федеральным законом от  6 октября 2003 г. № 131-ФЗ «Об общих принципах организации местного самоуправления в Российской Федерации», всего</t>
  </si>
  <si>
    <t>за счет субвенций, предоставленных из бюджета субъекта Российской Федерации, всего</t>
  </si>
  <si>
    <t>03Ц0002150</t>
  </si>
  <si>
    <t>ст.39п.5</t>
  </si>
  <si>
    <t>03100L5190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</si>
  <si>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</si>
  <si>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</si>
  <si>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ст.19; ст.39 п.5</t>
  </si>
  <si>
    <t>п.п.6, п.1 ст.16 гл.3</t>
  </si>
  <si>
    <t>обеспечение проживающих в городе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самаоуправления в соответствиии с жилищным законодательством</t>
  </si>
  <si>
    <t>УТОЧНЕННЫЙ РЕЕСТР</t>
  </si>
  <si>
    <t>02Ц00L4970</t>
  </si>
  <si>
    <t>0320002040</t>
  </si>
  <si>
    <t>032000204А</t>
  </si>
  <si>
    <t>032000204Б</t>
  </si>
  <si>
    <t>0320029040</t>
  </si>
  <si>
    <t>0110015060</t>
  </si>
  <si>
    <t>01100S5060</t>
  </si>
  <si>
    <t>0310002070</t>
  </si>
  <si>
    <t>031000207А</t>
  </si>
  <si>
    <t>031000207Б</t>
  </si>
  <si>
    <t>0310004220</t>
  </si>
  <si>
    <t>0320002050</t>
  </si>
  <si>
    <t>032000205А</t>
  </si>
  <si>
    <t>03200L5190</t>
  </si>
  <si>
    <t>0400002130</t>
  </si>
  <si>
    <t>040000213А</t>
  </si>
  <si>
    <t>040Р550810</t>
  </si>
  <si>
    <t>0400004060</t>
  </si>
  <si>
    <t>0220004080</t>
  </si>
  <si>
    <t>0620004070</t>
  </si>
  <si>
    <t>0310002060</t>
  </si>
  <si>
    <t>031000206А</t>
  </si>
  <si>
    <t>Заместитель главы администрации города, начальник Финансового управления</t>
  </si>
  <si>
    <t>УТВЕРЖДАЮ:</t>
  </si>
  <si>
    <t>/Г.П. Ширяева/</t>
  </si>
  <si>
    <t>____________________________</t>
  </si>
  <si>
    <t>расходных обязательств муницпального образования городского округа город Вятские Поляны Кировской области                                                                            на 2020 год и на плановый период 2021 и 2022 годов</t>
  </si>
  <si>
    <t xml:space="preserve">Расходные обязательства, возникшие в результате принятия нормативных правовых актов городского округа, заключения договоров (соглашений), всего
из них:
</t>
  </si>
  <si>
    <t xml:space="preserve"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вопросов местного значения городского округа, всего
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</si>
  <si>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</si>
  <si>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09</t>
  </si>
  <si>
    <t>0810004040</t>
  </si>
  <si>
    <t>Федеральный закон 06.10.2003 № 131-ФЗ "Об общих принципах организации местного самоуправления в Российской Федерации"</t>
  </si>
  <si>
    <t>пп.5 п.1 ст16 подст.3</t>
  </si>
  <si>
    <t>06.10.2003, не установлен</t>
  </si>
  <si>
    <t>29.06.2005, не установлен</t>
  </si>
  <si>
    <t>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</si>
  <si>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0110002020</t>
  </si>
  <si>
    <t>пп.13 п.1 ст.16 подст.3</t>
  </si>
  <si>
    <t>06.10.2003, не  указано</t>
  </si>
  <si>
    <t>ст.33 п.13</t>
  </si>
  <si>
    <t>011000202А</t>
  </si>
  <si>
    <t>011000202Б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</si>
  <si>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городской местностия</t>
  </si>
  <si>
    <t>0110002030</t>
  </si>
  <si>
    <t>011000203А</t>
  </si>
  <si>
    <t>0110017180</t>
  </si>
  <si>
    <t>0110002040</t>
  </si>
  <si>
    <t>011000204А</t>
  </si>
  <si>
    <t>011Е254910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</si>
  <si>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</si>
  <si>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0110004090</t>
  </si>
  <si>
    <t>01Ц0004040</t>
  </si>
  <si>
    <t>01Ц0002110</t>
  </si>
  <si>
    <t>пп.19 п.1 ст.16 подст.3</t>
  </si>
  <si>
    <t>ст.33 п.19</t>
  </si>
  <si>
    <t>0210004040</t>
  </si>
  <si>
    <t>пп.34 п.1 ст.16 подст.3</t>
  </si>
  <si>
    <t>ст.33 п.36</t>
  </si>
  <si>
    <t>0220004070</t>
  </si>
  <si>
    <t>01Ц0001030</t>
  </si>
  <si>
    <t>п.9 ст.34 гл.6</t>
  </si>
  <si>
    <t>06.10.2003, не указано</t>
  </si>
  <si>
    <t>Закон Кировской области № 171-ЗО от 27.10.2007 "О муниципальной службе в Кировской области"</t>
  </si>
  <si>
    <t>ст. 22,34</t>
  </si>
  <si>
    <t>01.01.2000-не установлен</t>
  </si>
  <si>
    <t>29.06.2005, не указано</t>
  </si>
  <si>
    <t>п.9 ст.34 подст.6</t>
  </si>
  <si>
    <t>01Ц0016040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</si>
  <si>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РФ"</t>
  </si>
  <si>
    <t>пп.24.2, п.2, ст.26.3, подст.4.1.</t>
  </si>
  <si>
    <t>18.10.1999, не указано</t>
  </si>
  <si>
    <t>Закон Кировской области от 02.11.2007 № 183-ЗО "Об организации и осуществлении деятельности по опеке и попечительству в Кировской области"</t>
  </si>
  <si>
    <t>ст.4</t>
  </si>
  <si>
    <t>01.01.2008, не указано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</si>
  <si>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</si>
  <si>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01Ц0016130</t>
  </si>
  <si>
    <t>Федеральный закон "Об образовании в Российской Федерации" от 29.12.2012 № 273-ФЗ</t>
  </si>
  <si>
    <t>подст. 7 ст.65 п.5,6</t>
  </si>
  <si>
    <t>09.01.2013, не указано</t>
  </si>
  <si>
    <t>Закон Кировской области от 14.10.2013 № 320-ЗО "Об образовании в Кировской области"</t>
  </si>
  <si>
    <t>п.1,пп.1 ст.7</t>
  </si>
  <si>
    <t>01.01.2014, не указано</t>
  </si>
  <si>
    <t>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</si>
  <si>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городской местности)</t>
  </si>
  <si>
    <t>0110017010</t>
  </si>
  <si>
    <t>пп.13 п.2 ст.26.3 подст.4.1</t>
  </si>
  <si>
    <t>ст.5 п.7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</si>
  <si>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</si>
  <si>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0110017140</t>
  </si>
  <si>
    <t>ст.5 п.6</t>
  </si>
  <si>
    <t>Управление образования администрации города Вятские Поляны Кировской области</t>
  </si>
  <si>
    <t>Управление социальной политики администрации города Вятские Поляны</t>
  </si>
  <si>
    <t>2020 год</t>
  </si>
  <si>
    <t>2021 год</t>
  </si>
  <si>
    <t>2022 год</t>
  </si>
  <si>
    <t>Расходные обязательства, возникшие  в результате принятия нормативных правовых актов  городского округа, заключения  договоров (соглашений)  в рамках  реализации   полномочий органов местного самоуправления городского округа  по решению вопросов местного значения  городского округа, всего</t>
  </si>
  <si>
    <t>1400001030</t>
  </si>
  <si>
    <t>ст.17 п.1 пп1.1 ч.3</t>
  </si>
  <si>
    <t>ст.19</t>
  </si>
  <si>
    <t>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и местных бюджетов</t>
  </si>
  <si>
    <t>1400006000</t>
  </si>
  <si>
    <t>700</t>
  </si>
  <si>
    <t>ст.64</t>
  </si>
  <si>
    <t>ст.7, п.1, пп.1;</t>
  </si>
  <si>
    <t>Условно утвержденные расходы на первый и второй годы планового периода в соответствии с Решением о местном бюджете</t>
  </si>
  <si>
    <t>1400088000</t>
  </si>
  <si>
    <t>ст.16, п1, пп 1, ч3</t>
  </si>
  <si>
    <t>Финансовое управление администрации города Вятские Поляны</t>
  </si>
  <si>
    <t>Решение Вятскополянской городской Думы от 29.06.2005 № 45 "Устав города Вятские Поляны"</t>
  </si>
  <si>
    <t>владение, пользование и распоряжение имуществом, находящимся в муниципальной собственности городского округа</t>
  </si>
  <si>
    <t>1200011030</t>
  </si>
  <si>
    <t xml:space="preserve">Федеральный закон от 06.10.2003 №131-ФЗ «Об общих принципах организации местного самоуправления в РФ»  </t>
  </si>
  <si>
    <t>ст.16 п.1 п.п. 3</t>
  </si>
  <si>
    <t>06.10.2003 не  установлен</t>
  </si>
  <si>
    <t>ст.33 п.3</t>
  </si>
  <si>
    <t>1200011010</t>
  </si>
  <si>
    <t>1200011040</t>
  </si>
  <si>
    <t>1200011060</t>
  </si>
  <si>
    <t>1200011020</t>
  </si>
  <si>
    <t>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</si>
  <si>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0700004150</t>
  </si>
  <si>
    <t>ст.16 п.1 п.п. 6</t>
  </si>
  <si>
    <t>1200001030</t>
  </si>
  <si>
    <t>ст.17 п.1 п.п.1.1</t>
  </si>
  <si>
    <t xml:space="preserve">Федеральный закон от 08.10.2007 №171-ЗО «О муниципальной службе в Кирвской области"  </t>
  </si>
  <si>
    <t>ст.22,34</t>
  </si>
  <si>
    <t>08.10.2007 не установлен</t>
  </si>
  <si>
    <t>ст39п.5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</si>
  <si>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</si>
  <si>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0930004010</t>
  </si>
  <si>
    <t>ст.17 п.1 п.п.8.2</t>
  </si>
  <si>
    <t>ст33 п41.1</t>
  </si>
  <si>
    <t>Расходные обязательства, возникшие  в результате принятия нормативных правовых актов  городского округа, заключения  договоров (соглашений), всего</t>
  </si>
  <si>
    <t>ст.33 п.6</t>
  </si>
  <si>
    <t>ст.33 п.7</t>
  </si>
  <si>
    <t>ст.33 п.16</t>
  </si>
  <si>
    <t>ст.33 п.20</t>
  </si>
  <si>
    <t>ст.33 п.34</t>
  </si>
  <si>
    <t>Управление по делам муниципальной собственности города Вятские Поляны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</si>
  <si>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(соглашений), всего</t>
  </si>
  <si>
    <t xml:space="preserve">Федеральный закон  от 06.10.2003 №131-ФЗ "Об общих принципах организации  местного самоуправления в Российской Федерации" </t>
  </si>
  <si>
    <t>18.10.1999 не установлен</t>
  </si>
  <si>
    <t>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</t>
  </si>
  <si>
    <t>0910004130</t>
  </si>
  <si>
    <t>0910008014</t>
  </si>
  <si>
    <t>400</t>
  </si>
  <si>
    <t>0510015170</t>
  </si>
  <si>
    <t>решение Вятскополянской городской Думы от 29.06.2005 № 45 Устав города</t>
  </si>
  <si>
    <t xml:space="preserve">ст.33 п.5 </t>
  </si>
  <si>
    <t>2505</t>
  </si>
  <si>
    <t>0910008013</t>
  </si>
  <si>
    <t>ст16подст.3п.1,подп.4</t>
  </si>
  <si>
    <t>09100S5490</t>
  </si>
  <si>
    <t>0910015490</t>
  </si>
  <si>
    <t>'Закон Кировской области от 28.09.2007 № 163-ЗО  "О межбюджетных отношениях в Кировской области"</t>
  </si>
  <si>
    <t>091G552430</t>
  </si>
  <si>
    <t>2507</t>
  </si>
  <si>
    <t>08Ц0004170</t>
  </si>
  <si>
    <t>ст16подст.3п.1,подп.5</t>
  </si>
  <si>
    <t xml:space="preserve">ст.33 п.6 </t>
  </si>
  <si>
    <t>05100s5170</t>
  </si>
  <si>
    <t>2541</t>
  </si>
  <si>
    <t>08Ц00S5080</t>
  </si>
  <si>
    <t>0810008011</t>
  </si>
  <si>
    <t>414</t>
  </si>
  <si>
    <t>08Ц0004270</t>
  </si>
  <si>
    <t>08Ц0015080</t>
  </si>
  <si>
    <t>ст 12</t>
  </si>
  <si>
    <t>01.01.2008, не установлен</t>
  </si>
  <si>
    <t>0810017260</t>
  </si>
  <si>
    <t>05100S5170</t>
  </si>
  <si>
    <t>150F255550</t>
  </si>
  <si>
    <t>2508</t>
  </si>
  <si>
    <t>0700004190</t>
  </si>
  <si>
    <t>ст16подст.3п.1,подп.6</t>
  </si>
  <si>
    <t xml:space="preserve">ст.33 п.7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</si>
  <si>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</si>
  <si>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2515</t>
  </si>
  <si>
    <t>14</t>
  </si>
  <si>
    <t>0620004230</t>
  </si>
  <si>
    <t>ст16подст.3п.1,подп.28</t>
  </si>
  <si>
    <t>ст.33 п..29</t>
  </si>
  <si>
    <t>участие в предупреждении и ликвидация последствий черезвычайных ситуации в границах городского округа</t>
  </si>
  <si>
    <t>2517</t>
  </si>
  <si>
    <t>1300007000</t>
  </si>
  <si>
    <t>ст16подст.3п.1,подп.8</t>
  </si>
  <si>
    <t xml:space="preserve">ст.33 п.9 </t>
  </si>
  <si>
    <t>1300002140</t>
  </si>
  <si>
    <t>федеральный закон от 06.10.2003 №131-ФЗ "Об общих принципах организации местного самоуправления в РФ"</t>
  </si>
  <si>
    <t>1300018050</t>
  </si>
  <si>
    <t>организация мероприятий по охране окружающей среды в границах городского округа</t>
  </si>
  <si>
    <t>2521</t>
  </si>
  <si>
    <t>1000004200</t>
  </si>
  <si>
    <t>ст16подст.3п.1,подп.11</t>
  </si>
  <si>
    <t xml:space="preserve">ст.33 п.12 </t>
  </si>
  <si>
    <t>1000015540</t>
  </si>
  <si>
    <t>10000S5540</t>
  </si>
  <si>
    <t>организация  мероприятий по охране  окружающей среды в границах городского округа</t>
  </si>
  <si>
    <t>06</t>
  </si>
  <si>
    <t>1000004030</t>
  </si>
  <si>
    <t>Создание условий для организации досуга и обеспечения жителей городского округа услугами организаций культуры</t>
  </si>
  <si>
    <t>2525</t>
  </si>
  <si>
    <t>ст16подст.3п.1,подп.13</t>
  </si>
  <si>
    <t>ст.33 п..13</t>
  </si>
  <si>
    <t>2531</t>
  </si>
  <si>
    <t>ст16подст.3п.1,подп.17</t>
  </si>
  <si>
    <t>ст.33 п..20</t>
  </si>
  <si>
    <t>2534</t>
  </si>
  <si>
    <t>0400015010</t>
  </si>
  <si>
    <t>ст.33 п..19</t>
  </si>
  <si>
    <t>04000S5010</t>
  </si>
  <si>
    <t>Формирование и содержание муниципального архива</t>
  </si>
  <si>
    <t>2537</t>
  </si>
  <si>
    <t>1300012000</t>
  </si>
  <si>
    <t>ст16подст.3п.1,подп.22</t>
  </si>
  <si>
    <t>ст.33 п..23</t>
  </si>
  <si>
    <t>организация ритуальных услуг и содержание мест захоронения</t>
  </si>
  <si>
    <t>2538</t>
  </si>
  <si>
    <t>0920013030</t>
  </si>
  <si>
    <t>ст16подст.3п.1,подп.23</t>
  </si>
  <si>
    <t>ст.33 п..24</t>
  </si>
  <si>
    <t>29.06.2005, не станвлен</t>
  </si>
  <si>
    <t>ст.33 п..26</t>
  </si>
  <si>
    <t>организация благоустройства территории городского округа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</si>
  <si>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ст16подст.3п.1,подп.25</t>
  </si>
  <si>
    <t>0920013010</t>
  </si>
  <si>
    <t>0920013020</t>
  </si>
  <si>
    <t>0920013040</t>
  </si>
  <si>
    <t>1500004260</t>
  </si>
  <si>
    <t>1500013040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</si>
</sst>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3"/>
      <name val="Times New Roman"/>
      <family val="1"/>
    </font>
    <font>
      <b/>
      <sz val="11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1"/>
      <name val="Times New Roman"/>
      <family val="1"/>
    </font>
    <font>
      <u val="single"/>
      <sz val="13"/>
      <name val="Times New Roman"/>
      <family val="1"/>
    </font>
    <font>
      <sz val="8.5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 horizontal="left" vertical="center"/>
      <protection/>
    </xf>
    <xf numFmtId="0" fontId="5" fillId="0" borderId="0">
      <alignment horizontal="left" vertical="top"/>
      <protection/>
    </xf>
    <xf numFmtId="0" fontId="5" fillId="0" borderId="0">
      <alignment horizontal="left" vertical="top"/>
      <protection/>
    </xf>
    <xf numFmtId="0" fontId="6" fillId="0" borderId="0">
      <alignment horizontal="left" vertical="top"/>
      <protection/>
    </xf>
    <xf numFmtId="49" fontId="36" fillId="0" borderId="1">
      <alignment horizontal="center" vertical="top" wrapText="1"/>
      <protection/>
    </xf>
    <xf numFmtId="0" fontId="36" fillId="0" borderId="1">
      <alignment vertical="top" wrapText="1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/>
    </xf>
    <xf numFmtId="0" fontId="9" fillId="0" borderId="11" xfId="0" applyFont="1" applyFill="1" applyBorder="1" applyAlignment="1">
      <alignment vertical="top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top"/>
    </xf>
    <xf numFmtId="184" fontId="10" fillId="0" borderId="0" xfId="0" applyNumberFormat="1" applyFont="1" applyAlignment="1">
      <alignment/>
    </xf>
    <xf numFmtId="0" fontId="4" fillId="0" borderId="11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Alignment="1">
      <alignment/>
    </xf>
    <xf numFmtId="184" fontId="0" fillId="0" borderId="0" xfId="0" applyNumberFormat="1" applyFont="1" applyFill="1" applyAlignment="1">
      <alignment/>
    </xf>
    <xf numFmtId="0" fontId="1" fillId="0" borderId="12" xfId="0" applyFont="1" applyBorder="1" applyAlignment="1">
      <alignment vertical="top"/>
    </xf>
    <xf numFmtId="0" fontId="29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vertical="top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11" xfId="0" applyFont="1" applyBorder="1" applyAlignment="1">
      <alignment horizontal="center" vertical="top"/>
    </xf>
    <xf numFmtId="0" fontId="34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/>
    </xf>
    <xf numFmtId="0" fontId="32" fillId="0" borderId="11" xfId="0" applyFont="1" applyFill="1" applyBorder="1" applyAlignment="1">
      <alignment vertical="top" wrapText="1"/>
    </xf>
    <xf numFmtId="0" fontId="32" fillId="0" borderId="11" xfId="0" applyFont="1" applyFill="1" applyBorder="1" applyAlignment="1">
      <alignment horizontal="center" vertical="top" wrapText="1"/>
    </xf>
    <xf numFmtId="49" fontId="32" fillId="0" borderId="14" xfId="0" applyNumberFormat="1" applyFont="1" applyFill="1" applyBorder="1" applyAlignment="1">
      <alignment horizontal="center" vertical="top"/>
    </xf>
    <xf numFmtId="49" fontId="32" fillId="0" borderId="11" xfId="0" applyNumberFormat="1" applyFont="1" applyFill="1" applyBorder="1" applyAlignment="1">
      <alignment horizontal="center" vertical="top"/>
    </xf>
    <xf numFmtId="0" fontId="32" fillId="0" borderId="11" xfId="0" applyFont="1" applyFill="1" applyBorder="1" applyAlignment="1" quotePrefix="1">
      <alignment horizontal="center" vertical="top" wrapText="1"/>
    </xf>
    <xf numFmtId="0" fontId="32" fillId="0" borderId="11" xfId="0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center" vertical="top"/>
    </xf>
    <xf numFmtId="0" fontId="33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vertical="top" wrapText="1"/>
    </xf>
    <xf numFmtId="49" fontId="32" fillId="0" borderId="15" xfId="0" applyNumberFormat="1" applyFont="1" applyFill="1" applyBorder="1" applyAlignment="1">
      <alignment horizontal="center" vertical="top"/>
    </xf>
    <xf numFmtId="49" fontId="32" fillId="0" borderId="16" xfId="0" applyNumberFormat="1" applyFont="1" applyFill="1" applyBorder="1" applyAlignment="1">
      <alignment horizontal="center" vertical="top"/>
    </xf>
    <xf numFmtId="0" fontId="32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vertical="top" wrapText="1"/>
    </xf>
    <xf numFmtId="49" fontId="33" fillId="0" borderId="11" xfId="0" applyNumberFormat="1" applyFont="1" applyBorder="1" applyAlignment="1">
      <alignment horizontal="center" vertical="top"/>
    </xf>
    <xf numFmtId="49" fontId="32" fillId="0" borderId="14" xfId="0" applyNumberFormat="1" applyFont="1" applyBorder="1" applyAlignment="1">
      <alignment horizontal="center" vertical="top"/>
    </xf>
    <xf numFmtId="49" fontId="32" fillId="0" borderId="11" xfId="0" applyNumberFormat="1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top" wrapText="1"/>
    </xf>
    <xf numFmtId="0" fontId="32" fillId="0" borderId="11" xfId="0" applyFont="1" applyBorder="1" applyAlignment="1" quotePrefix="1">
      <alignment horizontal="center" vertical="top" wrapText="1"/>
    </xf>
    <xf numFmtId="0" fontId="33" fillId="0" borderId="11" xfId="0" applyFont="1" applyFill="1" applyBorder="1" applyAlignment="1">
      <alignment vertical="top" wrapText="1"/>
    </xf>
    <xf numFmtId="0" fontId="32" fillId="0" borderId="11" xfId="0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 wrapText="1"/>
    </xf>
    <xf numFmtId="185" fontId="32" fillId="0" borderId="11" xfId="0" applyNumberFormat="1" applyFont="1" applyFill="1" applyBorder="1" applyAlignment="1">
      <alignment vertical="center"/>
    </xf>
    <xf numFmtId="185" fontId="32" fillId="0" borderId="11" xfId="0" applyNumberFormat="1" applyFont="1" applyFill="1" applyBorder="1" applyAlignment="1">
      <alignment vertical="top"/>
    </xf>
    <xf numFmtId="49" fontId="32" fillId="0" borderId="13" xfId="0" applyNumberFormat="1" applyFont="1" applyFill="1" applyBorder="1" applyAlignment="1">
      <alignment horizontal="center" vertical="top"/>
    </xf>
    <xf numFmtId="0" fontId="32" fillId="0" borderId="13" xfId="0" applyFont="1" applyFill="1" applyBorder="1" applyAlignment="1">
      <alignment vertical="top" wrapText="1"/>
    </xf>
    <xf numFmtId="185" fontId="32" fillId="0" borderId="13" xfId="0" applyNumberFormat="1" applyFont="1" applyFill="1" applyBorder="1" applyAlignment="1">
      <alignment vertical="top"/>
    </xf>
    <xf numFmtId="0" fontId="32" fillId="0" borderId="11" xfId="0" applyFont="1" applyFill="1" applyBorder="1" applyAlignment="1">
      <alignment horizontal="justify" vertical="top"/>
    </xf>
    <xf numFmtId="0" fontId="33" fillId="0" borderId="11" xfId="0" applyFont="1" applyFill="1" applyBorder="1" applyAlignment="1">
      <alignment horizontal="center" vertical="top" wrapText="1"/>
    </xf>
    <xf numFmtId="49" fontId="33" fillId="0" borderId="11" xfId="0" applyNumberFormat="1" applyFont="1" applyFill="1" applyBorder="1" applyAlignment="1">
      <alignment horizontal="center" vertical="top"/>
    </xf>
    <xf numFmtId="185" fontId="33" fillId="0" borderId="11" xfId="0" applyNumberFormat="1" applyFont="1" applyFill="1" applyBorder="1" applyAlignment="1">
      <alignment vertical="top"/>
    </xf>
    <xf numFmtId="0" fontId="33" fillId="0" borderId="11" xfId="0" applyFont="1" applyFill="1" applyBorder="1" applyAlignment="1">
      <alignment horizontal="center" vertical="top"/>
    </xf>
    <xf numFmtId="0" fontId="32" fillId="0" borderId="11" xfId="0" applyFont="1" applyBorder="1" applyAlignment="1">
      <alignment vertical="top"/>
    </xf>
    <xf numFmtId="0" fontId="35" fillId="0" borderId="11" xfId="33" applyFont="1" applyFill="1" applyBorder="1" applyAlignment="1" quotePrefix="1">
      <alignment horizontal="left" vertical="top" wrapText="1"/>
      <protection/>
    </xf>
    <xf numFmtId="0" fontId="35" fillId="0" borderId="11" xfId="36" applyFont="1" applyFill="1" applyBorder="1" applyAlignment="1">
      <alignment horizontal="left" vertical="top" wrapText="1"/>
      <protection/>
    </xf>
    <xf numFmtId="0" fontId="35" fillId="0" borderId="11" xfId="33" applyFont="1" applyFill="1" applyBorder="1" applyAlignment="1">
      <alignment horizontal="left" vertical="top" wrapText="1"/>
      <protection/>
    </xf>
    <xf numFmtId="14" fontId="35" fillId="0" borderId="11" xfId="36" applyNumberFormat="1" applyFont="1" applyFill="1" applyBorder="1" applyAlignment="1">
      <alignment horizontal="left" vertical="top" wrapText="1"/>
      <protection/>
    </xf>
    <xf numFmtId="0" fontId="33" fillId="24" borderId="11" xfId="0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top" wrapText="1"/>
    </xf>
    <xf numFmtId="0" fontId="32" fillId="0" borderId="11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185" fontId="33" fillId="0" borderId="11" xfId="0" applyNumberFormat="1" applyFont="1" applyBorder="1" applyAlignment="1">
      <alignment vertical="top"/>
    </xf>
    <xf numFmtId="185" fontId="32" fillId="0" borderId="11" xfId="0" applyNumberFormat="1" applyFont="1" applyBorder="1" applyAlignment="1">
      <alignment vertical="top"/>
    </xf>
    <xf numFmtId="49" fontId="32" fillId="0" borderId="11" xfId="0" applyNumberFormat="1" applyFont="1" applyBorder="1" applyAlignment="1">
      <alignment vertical="top"/>
    </xf>
    <xf numFmtId="0" fontId="33" fillId="0" borderId="11" xfId="0" applyFont="1" applyBorder="1" applyAlignment="1">
      <alignment vertical="top"/>
    </xf>
    <xf numFmtId="185" fontId="33" fillId="0" borderId="11" xfId="0" applyNumberFormat="1" applyFont="1" applyBorder="1" applyAlignment="1">
      <alignment horizontal="right" vertical="top"/>
    </xf>
    <xf numFmtId="185" fontId="32" fillId="0" borderId="11" xfId="0" applyNumberFormat="1" applyFont="1" applyBorder="1" applyAlignment="1">
      <alignment horizontal="right" vertical="top"/>
    </xf>
    <xf numFmtId="185" fontId="32" fillId="0" borderId="11" xfId="0" applyNumberFormat="1" applyFont="1" applyFill="1" applyBorder="1" applyAlignment="1">
      <alignment horizontal="right" vertical="top"/>
    </xf>
    <xf numFmtId="185" fontId="33" fillId="0" borderId="11" xfId="0" applyNumberFormat="1" applyFont="1" applyFill="1" applyBorder="1" applyAlignment="1">
      <alignment horizontal="right" vertical="top"/>
    </xf>
    <xf numFmtId="185" fontId="33" fillId="0" borderId="16" xfId="0" applyNumberFormat="1" applyFont="1" applyFill="1" applyBorder="1" applyAlignment="1">
      <alignment horizontal="right" vertical="top"/>
    </xf>
    <xf numFmtId="185" fontId="32" fillId="0" borderId="16" xfId="0" applyNumberFormat="1" applyFont="1" applyFill="1" applyBorder="1" applyAlignment="1">
      <alignment horizontal="right" vertical="top"/>
    </xf>
    <xf numFmtId="185" fontId="35" fillId="0" borderId="11" xfId="36" applyNumberFormat="1" applyFont="1" applyFill="1" applyBorder="1" applyAlignment="1" quotePrefix="1">
      <alignment horizontal="right" vertical="top" wrapText="1"/>
      <protection/>
    </xf>
    <xf numFmtId="185" fontId="32" fillId="0" borderId="11" xfId="0" applyNumberFormat="1" applyFont="1" applyBorder="1" applyAlignment="1">
      <alignment horizontal="right" vertical="top" wrapText="1"/>
    </xf>
    <xf numFmtId="14" fontId="32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85" fontId="9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0" fillId="0" borderId="11" xfId="0" applyBorder="1" applyAlignment="1">
      <alignment vertical="center"/>
    </xf>
    <xf numFmtId="185" fontId="1" fillId="0" borderId="11" xfId="0" applyNumberFormat="1" applyFont="1" applyBorder="1" applyAlignment="1">
      <alignment vertical="center"/>
    </xf>
    <xf numFmtId="0" fontId="33" fillId="0" borderId="11" xfId="0" applyFont="1" applyFill="1" applyBorder="1" applyAlignment="1">
      <alignment vertical="top"/>
    </xf>
    <xf numFmtId="0" fontId="33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center" vertical="top"/>
    </xf>
    <xf numFmtId="185" fontId="33" fillId="0" borderId="11" xfId="0" applyNumberFormat="1" applyFont="1" applyFill="1" applyBorder="1" applyAlignment="1">
      <alignment horizontal="right" vertical="top" wrapText="1"/>
    </xf>
    <xf numFmtId="0" fontId="33" fillId="0" borderId="11" xfId="0" applyFont="1" applyFill="1" applyBorder="1" applyAlignment="1">
      <alignment horizontal="left" vertical="top"/>
    </xf>
    <xf numFmtId="49" fontId="33" fillId="0" borderId="11" xfId="0" applyNumberFormat="1" applyFont="1" applyFill="1" applyBorder="1" applyAlignment="1">
      <alignment vertical="top"/>
    </xf>
    <xf numFmtId="0" fontId="33" fillId="24" borderId="11" xfId="0" applyFont="1" applyFill="1" applyBorder="1" applyAlignment="1">
      <alignment vertical="top"/>
    </xf>
    <xf numFmtId="0" fontId="33" fillId="0" borderId="11" xfId="0" applyFont="1" applyBorder="1" applyAlignment="1">
      <alignment horizontal="left" vertical="top" wrapText="1"/>
    </xf>
    <xf numFmtId="0" fontId="30" fillId="24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justify" vertical="top"/>
    </xf>
    <xf numFmtId="49" fontId="32" fillId="0" borderId="11" xfId="0" applyNumberFormat="1" applyFont="1" applyFill="1" applyBorder="1" applyAlignment="1">
      <alignment vertical="top" wrapText="1"/>
    </xf>
    <xf numFmtId="11" fontId="32" fillId="0" borderId="11" xfId="0" applyNumberFormat="1" applyFont="1" applyFill="1" applyBorder="1" applyAlignment="1">
      <alignment vertical="top" wrapText="1"/>
    </xf>
    <xf numFmtId="0" fontId="32" fillId="0" borderId="16" xfId="35" applyFont="1" applyFill="1" applyBorder="1" applyAlignment="1">
      <alignment vertical="top" wrapText="1"/>
      <protection/>
    </xf>
    <xf numFmtId="0" fontId="33" fillId="0" borderId="0" xfId="0" applyFont="1" applyFill="1" applyAlignment="1">
      <alignment vertical="top" wrapText="1"/>
    </xf>
    <xf numFmtId="0" fontId="32" fillId="0" borderId="11" xfId="0" applyFont="1" applyFill="1" applyBorder="1" applyAlignment="1">
      <alignment horizontal="right" vertical="top" wrapText="1"/>
    </xf>
    <xf numFmtId="11" fontId="32" fillId="0" borderId="17" xfId="0" applyNumberFormat="1" applyFont="1" applyFill="1" applyBorder="1" applyAlignment="1">
      <alignment vertical="top" wrapText="1"/>
    </xf>
    <xf numFmtId="49" fontId="32" fillId="0" borderId="13" xfId="0" applyNumberFormat="1" applyFont="1" applyFill="1" applyBorder="1" applyAlignment="1">
      <alignment vertical="top" wrapText="1"/>
    </xf>
    <xf numFmtId="0" fontId="32" fillId="0" borderId="11" xfId="0" applyFont="1" applyFill="1" applyBorder="1" applyAlignment="1">
      <alignment vertical="top" wrapText="1"/>
    </xf>
    <xf numFmtId="11" fontId="32" fillId="0" borderId="12" xfId="0" applyNumberFormat="1" applyFont="1" applyFill="1" applyBorder="1" applyAlignment="1">
      <alignment vertical="top" wrapText="1"/>
    </xf>
    <xf numFmtId="0" fontId="32" fillId="0" borderId="16" xfId="36" applyFont="1" applyFill="1" applyBorder="1" applyAlignment="1">
      <alignment vertical="top" wrapText="1"/>
      <protection/>
    </xf>
    <xf numFmtId="11" fontId="32" fillId="0" borderId="12" xfId="0" applyNumberFormat="1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vertical="top" wrapText="1"/>
    </xf>
    <xf numFmtId="0" fontId="32" fillId="0" borderId="18" xfId="36" applyFont="1" applyFill="1" applyBorder="1" applyAlignment="1">
      <alignment vertical="top" wrapText="1"/>
      <protection/>
    </xf>
    <xf numFmtId="0" fontId="32" fillId="0" borderId="16" xfId="36" applyFont="1" applyFill="1" applyBorder="1" applyAlignment="1">
      <alignment vertical="top" wrapText="1"/>
      <protection/>
    </xf>
    <xf numFmtId="0" fontId="32" fillId="0" borderId="18" xfId="36" applyFont="1" applyFill="1" applyBorder="1" applyAlignment="1">
      <alignment vertical="top" wrapText="1"/>
      <protection/>
    </xf>
    <xf numFmtId="0" fontId="32" fillId="0" borderId="11" xfId="35" applyFont="1" applyFill="1" applyBorder="1" applyAlignment="1">
      <alignment vertical="top" wrapText="1"/>
      <protection/>
    </xf>
    <xf numFmtId="0" fontId="32" fillId="0" borderId="0" xfId="0" applyFont="1" applyFill="1" applyAlignment="1">
      <alignment vertical="top" wrapText="1"/>
    </xf>
    <xf numFmtId="49" fontId="32" fillId="0" borderId="12" xfId="0" applyNumberFormat="1" applyFont="1" applyFill="1" applyBorder="1" applyAlignment="1">
      <alignment vertical="top" wrapText="1"/>
    </xf>
    <xf numFmtId="0" fontId="32" fillId="0" borderId="16" xfId="35" applyFont="1" applyFill="1" applyBorder="1" applyAlignment="1">
      <alignment vertical="top" wrapText="1"/>
      <protection/>
    </xf>
    <xf numFmtId="0" fontId="32" fillId="0" borderId="11" xfId="0" applyFont="1" applyFill="1" applyBorder="1" applyAlignment="1">
      <alignment horizontal="right" vertical="top" wrapText="1"/>
    </xf>
    <xf numFmtId="0" fontId="35" fillId="0" borderId="11" xfId="0" applyFont="1" applyFill="1" applyBorder="1" applyAlignment="1">
      <alignment vertical="top" wrapText="1"/>
    </xf>
    <xf numFmtId="49" fontId="35" fillId="0" borderId="11" xfId="0" applyNumberFormat="1" applyFont="1" applyFill="1" applyBorder="1" applyAlignment="1">
      <alignment vertical="top" wrapText="1"/>
    </xf>
    <xf numFmtId="11" fontId="32" fillId="0" borderId="11" xfId="0" applyNumberFormat="1" applyFont="1" applyFill="1" applyBorder="1" applyAlignment="1">
      <alignment vertical="top" wrapText="1"/>
    </xf>
    <xf numFmtId="11" fontId="35" fillId="0" borderId="12" xfId="0" applyNumberFormat="1" applyFont="1" applyFill="1" applyBorder="1" applyAlignment="1">
      <alignment vertical="top" wrapText="1"/>
    </xf>
    <xf numFmtId="0" fontId="35" fillId="0" borderId="16" xfId="35" applyFont="1" applyFill="1" applyBorder="1" applyAlignment="1">
      <alignment vertical="top" wrapText="1"/>
      <protection/>
    </xf>
    <xf numFmtId="0" fontId="32" fillId="0" borderId="0" xfId="0" applyFont="1" applyFill="1" applyAlignment="1">
      <alignment vertical="top" wrapText="1"/>
    </xf>
    <xf numFmtId="49" fontId="33" fillId="0" borderId="11" xfId="0" applyNumberFormat="1" applyFont="1" applyFill="1" applyBorder="1" applyAlignment="1">
      <alignment vertical="top" wrapText="1"/>
    </xf>
    <xf numFmtId="0" fontId="32" fillId="0" borderId="11" xfId="0" applyFont="1" applyFill="1" applyBorder="1" applyAlignment="1" quotePrefix="1">
      <alignment vertical="top" wrapText="1"/>
    </xf>
    <xf numFmtId="0" fontId="32" fillId="0" borderId="12" xfId="36" applyFont="1" applyFill="1" applyBorder="1" applyAlignment="1">
      <alignment vertical="top" wrapText="1"/>
      <protection/>
    </xf>
    <xf numFmtId="0" fontId="32" fillId="0" borderId="11" xfId="36" applyFont="1" applyFill="1" applyBorder="1" applyAlignment="1">
      <alignment vertical="top" wrapText="1"/>
      <protection/>
    </xf>
    <xf numFmtId="0" fontId="32" fillId="0" borderId="11" xfId="35" applyFont="1" applyFill="1" applyBorder="1" applyAlignment="1">
      <alignment vertical="top" wrapText="1"/>
      <protection/>
    </xf>
    <xf numFmtId="11" fontId="32" fillId="0" borderId="19" xfId="0" applyNumberFormat="1" applyFont="1" applyFill="1" applyBorder="1" applyAlignment="1">
      <alignment vertical="top" wrapText="1"/>
    </xf>
    <xf numFmtId="49" fontId="32" fillId="0" borderId="19" xfId="0" applyNumberFormat="1" applyFont="1" applyFill="1" applyBorder="1" applyAlignment="1">
      <alignment vertical="top" wrapText="1"/>
    </xf>
    <xf numFmtId="11" fontId="32" fillId="0" borderId="11" xfId="0" applyNumberFormat="1" applyFont="1" applyFill="1" applyBorder="1" applyAlignment="1">
      <alignment horizontal="left" vertical="top" wrapText="1"/>
    </xf>
    <xf numFmtId="11" fontId="33" fillId="0" borderId="11" xfId="0" applyNumberFormat="1" applyFont="1" applyFill="1" applyBorder="1" applyAlignment="1">
      <alignment vertical="top" wrapText="1"/>
    </xf>
    <xf numFmtId="0" fontId="32" fillId="0" borderId="20" xfId="0" applyNumberFormat="1" applyFont="1" applyFill="1" applyBorder="1" applyAlignment="1" applyProtection="1">
      <alignment horizontal="left" vertical="top" wrapText="1" shrinkToFit="1"/>
      <protection locked="0"/>
    </xf>
    <xf numFmtId="14" fontId="32" fillId="0" borderId="20" xfId="0" applyNumberFormat="1" applyFont="1" applyFill="1" applyBorder="1" applyAlignment="1" applyProtection="1">
      <alignment horizontal="left" vertical="top" wrapText="1" shrinkToFit="1"/>
      <protection locked="0"/>
    </xf>
    <xf numFmtId="0" fontId="32" fillId="0" borderId="13" xfId="0" applyFont="1" applyFill="1" applyBorder="1" applyAlignment="1">
      <alignment vertical="top" wrapText="1"/>
    </xf>
    <xf numFmtId="49" fontId="32" fillId="0" borderId="13" xfId="0" applyNumberFormat="1" applyFont="1" applyFill="1" applyBorder="1" applyAlignment="1">
      <alignment vertical="top" wrapText="1"/>
    </xf>
    <xf numFmtId="49" fontId="32" fillId="0" borderId="21" xfId="0" applyNumberFormat="1" applyFont="1" applyFill="1" applyBorder="1" applyAlignment="1">
      <alignment vertical="top" wrapText="1"/>
    </xf>
    <xf numFmtId="0" fontId="35" fillId="0" borderId="1" xfId="38" applyNumberFormat="1" applyFont="1" applyFill="1" applyAlignment="1" applyProtection="1">
      <alignment vertical="top" wrapText="1"/>
      <protection/>
    </xf>
    <xf numFmtId="49" fontId="35" fillId="0" borderId="1" xfId="37" applyNumberFormat="1" applyFont="1" applyFill="1" applyAlignment="1" applyProtection="1">
      <alignment horizontal="center" vertical="top" wrapText="1"/>
      <protection/>
    </xf>
    <xf numFmtId="49" fontId="35" fillId="0" borderId="11" xfId="37" applyNumberFormat="1" applyFont="1" applyFill="1" applyBorder="1" applyAlignment="1" applyProtection="1">
      <alignment horizontal="center" vertical="top" wrapText="1"/>
      <protection/>
    </xf>
    <xf numFmtId="185" fontId="33" fillId="0" borderId="11" xfId="0" applyNumberFormat="1" applyFont="1" applyFill="1" applyBorder="1" applyAlignment="1">
      <alignment vertical="top" wrapText="1"/>
    </xf>
    <xf numFmtId="185" fontId="32" fillId="0" borderId="11" xfId="0" applyNumberFormat="1" applyFont="1" applyFill="1" applyBorder="1" applyAlignment="1">
      <alignment vertical="top" wrapText="1"/>
    </xf>
    <xf numFmtId="185" fontId="32" fillId="0" borderId="11" xfId="0" applyNumberFormat="1" applyFont="1" applyFill="1" applyBorder="1" applyAlignment="1">
      <alignment horizontal="right" vertical="top" wrapText="1"/>
    </xf>
    <xf numFmtId="185" fontId="32" fillId="0" borderId="11" xfId="0" applyNumberFormat="1" applyFont="1" applyFill="1" applyBorder="1" applyAlignment="1">
      <alignment vertical="top" wrapText="1"/>
    </xf>
    <xf numFmtId="185" fontId="32" fillId="0" borderId="11" xfId="0" applyNumberFormat="1" applyFont="1" applyFill="1" applyBorder="1" applyAlignment="1">
      <alignment horizontal="right" vertical="top" wrapText="1"/>
    </xf>
    <xf numFmtId="185" fontId="32" fillId="0" borderId="11" xfId="0" applyNumberFormat="1" applyFont="1" applyFill="1" applyBorder="1" applyAlignment="1">
      <alignment horizontal="right" vertical="top"/>
    </xf>
    <xf numFmtId="185" fontId="35" fillId="0" borderId="11" xfId="0" applyNumberFormat="1" applyFont="1" applyFill="1" applyBorder="1" applyAlignment="1">
      <alignment horizontal="right" vertical="top" wrapText="1"/>
    </xf>
    <xf numFmtId="185" fontId="35" fillId="0" borderId="11" xfId="0" applyNumberFormat="1" applyFont="1" applyFill="1" applyBorder="1" applyAlignment="1">
      <alignment horizontal="right" vertical="top"/>
    </xf>
    <xf numFmtId="185" fontId="32" fillId="0" borderId="13" xfId="0" applyNumberFormat="1" applyFont="1" applyFill="1" applyBorder="1" applyAlignment="1">
      <alignment horizontal="right" vertical="top" wrapText="1"/>
    </xf>
    <xf numFmtId="49" fontId="33" fillId="0" borderId="11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Fill="1" applyBorder="1" applyAlignment="1">
      <alignment horizontal="center" vertical="top" wrapText="1"/>
    </xf>
    <xf numFmtId="49" fontId="32" fillId="0" borderId="13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Fill="1" applyBorder="1" applyAlignment="1">
      <alignment horizontal="center" vertical="top" wrapText="1"/>
    </xf>
    <xf numFmtId="49" fontId="32" fillId="0" borderId="12" xfId="0" applyNumberFormat="1" applyFont="1" applyFill="1" applyBorder="1" applyAlignment="1">
      <alignment horizontal="center" vertical="top" wrapText="1"/>
    </xf>
    <xf numFmtId="49" fontId="35" fillId="0" borderId="11" xfId="0" applyNumberFormat="1" applyFont="1" applyFill="1" applyBorder="1" applyAlignment="1">
      <alignment horizontal="center" vertical="top" wrapText="1"/>
    </xf>
    <xf numFmtId="49" fontId="32" fillId="0" borderId="13" xfId="0" applyNumberFormat="1" applyFont="1" applyFill="1" applyBorder="1" applyAlignment="1">
      <alignment horizontal="center" vertical="top" wrapText="1"/>
    </xf>
    <xf numFmtId="49" fontId="32" fillId="0" borderId="17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vertical="top"/>
    </xf>
    <xf numFmtId="0" fontId="9" fillId="0" borderId="11" xfId="0" applyFont="1" applyBorder="1" applyAlignment="1">
      <alignment vertical="top" wrapText="1"/>
    </xf>
    <xf numFmtId="0" fontId="39" fillId="0" borderId="11" xfId="0" applyFont="1" applyFill="1" applyBorder="1" applyAlignment="1">
      <alignment vertical="top" wrapText="1"/>
    </xf>
    <xf numFmtId="0" fontId="29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/>
    </xf>
    <xf numFmtId="0" fontId="33" fillId="24" borderId="12" xfId="0" applyFont="1" applyFill="1" applyBorder="1" applyAlignment="1">
      <alignment horizontal="left" vertical="center" wrapText="1"/>
    </xf>
    <xf numFmtId="0" fontId="33" fillId="24" borderId="22" xfId="0" applyFont="1" applyFill="1" applyBorder="1" applyAlignment="1">
      <alignment horizontal="left" vertical="center" wrapText="1"/>
    </xf>
    <xf numFmtId="0" fontId="33" fillId="24" borderId="12" xfId="0" applyFont="1" applyFill="1" applyBorder="1" applyAlignment="1">
      <alignment horizontal="left" vertical="top" wrapText="1"/>
    </xf>
    <xf numFmtId="0" fontId="33" fillId="24" borderId="22" xfId="0" applyFont="1" applyFill="1" applyBorder="1" applyAlignment="1">
      <alignment horizontal="left" vertical="top" wrapText="1"/>
    </xf>
    <xf numFmtId="0" fontId="33" fillId="24" borderId="14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left" vertical="top"/>
    </xf>
    <xf numFmtId="0" fontId="10" fillId="24" borderId="22" xfId="0" applyFont="1" applyFill="1" applyBorder="1" applyAlignment="1">
      <alignment horizontal="left" vertical="top"/>
    </xf>
    <xf numFmtId="0" fontId="10" fillId="24" borderId="14" xfId="0" applyFont="1" applyFill="1" applyBorder="1" applyAlignment="1">
      <alignment horizontal="left" vertical="top"/>
    </xf>
    <xf numFmtId="0" fontId="30" fillId="24" borderId="12" xfId="0" applyFont="1" applyFill="1" applyBorder="1" applyAlignment="1">
      <alignment horizontal="left" vertical="top" wrapText="1"/>
    </xf>
    <xf numFmtId="0" fontId="30" fillId="24" borderId="22" xfId="0" applyFont="1" applyFill="1" applyBorder="1" applyAlignment="1">
      <alignment horizontal="left" vertical="top" wrapText="1"/>
    </xf>
    <xf numFmtId="0" fontId="30" fillId="24" borderId="14" xfId="0" applyFont="1" applyFill="1" applyBorder="1" applyAlignment="1">
      <alignment horizontal="left" vertical="top" wrapText="1"/>
    </xf>
    <xf numFmtId="0" fontId="30" fillId="24" borderId="12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4" xfId="0" applyFont="1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18" xfId="34"/>
    <cellStyle name="S20" xfId="35"/>
    <cellStyle name="S9" xfId="36"/>
    <cellStyle name="st107" xfId="37"/>
    <cellStyle name="st110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7"/>
  <sheetViews>
    <sheetView tabSelected="1" zoomScalePageLayoutView="0" workbookViewId="0" topLeftCell="A135">
      <selection activeCell="H135" sqref="G135:H135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6.8515625" style="0" customWidth="1"/>
    <col min="4" max="5" width="6.7109375" style="0" customWidth="1"/>
    <col min="6" max="6" width="10.140625" style="0" customWidth="1"/>
    <col min="7" max="7" width="7.00390625" style="0" customWidth="1"/>
    <col min="8" max="8" width="11.28125" style="0" customWidth="1"/>
    <col min="17" max="17" width="9.421875" style="0" customWidth="1"/>
    <col min="18" max="18" width="9.7109375" style="0" bestFit="1" customWidth="1"/>
    <col min="19" max="19" width="8.57421875" style="0" customWidth="1"/>
  </cols>
  <sheetData>
    <row r="1" spans="14:19" ht="20.25" customHeight="1">
      <c r="N1" s="174" t="s">
        <v>254</v>
      </c>
      <c r="O1" s="174"/>
      <c r="P1" s="174"/>
      <c r="Q1" s="174"/>
      <c r="R1" s="174"/>
      <c r="S1" s="174"/>
    </row>
    <row r="2" spans="14:19" ht="32.25" customHeight="1">
      <c r="N2" s="169" t="s">
        <v>253</v>
      </c>
      <c r="O2" s="169"/>
      <c r="P2" s="169"/>
      <c r="Q2" s="169"/>
      <c r="R2" s="169"/>
      <c r="S2" s="169"/>
    </row>
    <row r="3" spans="14:19" ht="19.5" customHeight="1">
      <c r="N3" s="16" t="s">
        <v>256</v>
      </c>
      <c r="O3" s="16"/>
      <c r="P3" s="16"/>
      <c r="Q3" s="175" t="s">
        <v>255</v>
      </c>
      <c r="R3" s="175"/>
      <c r="S3" s="175"/>
    </row>
    <row r="4" spans="14:19" ht="17.25" customHeight="1">
      <c r="N4" s="16" t="s">
        <v>54</v>
      </c>
      <c r="O4" s="16"/>
      <c r="P4" s="16"/>
      <c r="Q4" s="16"/>
      <c r="R4" s="16"/>
      <c r="S4" s="16"/>
    </row>
    <row r="8" spans="1:19" ht="18.75">
      <c r="A8" s="171" t="s">
        <v>230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</row>
    <row r="9" spans="1:19" ht="35.25" customHeight="1">
      <c r="A9" s="172" t="s">
        <v>257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7:15" ht="12.75">
      <c r="G10" s="173"/>
      <c r="H10" s="173"/>
      <c r="I10" s="173"/>
      <c r="J10" s="173"/>
      <c r="K10" s="173"/>
      <c r="L10" s="173"/>
      <c r="M10" s="173"/>
      <c r="N10" s="173"/>
      <c r="O10" s="173"/>
    </row>
    <row r="11" ht="5.25" customHeight="1"/>
    <row r="12" spans="1:19" ht="46.5" customHeight="1">
      <c r="A12" s="184" t="s">
        <v>115</v>
      </c>
      <c r="B12" s="170" t="s">
        <v>116</v>
      </c>
      <c r="C12" s="170" t="s">
        <v>117</v>
      </c>
      <c r="D12" s="181" t="s">
        <v>118</v>
      </c>
      <c r="E12" s="181"/>
      <c r="F12" s="181"/>
      <c r="G12" s="181"/>
      <c r="H12" s="170" t="s">
        <v>123</v>
      </c>
      <c r="I12" s="170"/>
      <c r="J12" s="170"/>
      <c r="K12" s="170"/>
      <c r="L12" s="170"/>
      <c r="M12" s="170"/>
      <c r="N12" s="170"/>
      <c r="O12" s="170"/>
      <c r="P12" s="170"/>
      <c r="Q12" s="170" t="s">
        <v>130</v>
      </c>
      <c r="R12" s="170"/>
      <c r="S12" s="170"/>
    </row>
    <row r="13" spans="1:19" ht="57.75" customHeight="1">
      <c r="A13" s="184"/>
      <c r="B13" s="170"/>
      <c r="C13" s="170"/>
      <c r="D13" s="181" t="s">
        <v>119</v>
      </c>
      <c r="E13" s="181" t="s">
        <v>120</v>
      </c>
      <c r="F13" s="181" t="s">
        <v>121</v>
      </c>
      <c r="G13" s="181" t="s">
        <v>122</v>
      </c>
      <c r="H13" s="170" t="s">
        <v>124</v>
      </c>
      <c r="I13" s="170"/>
      <c r="J13" s="170"/>
      <c r="K13" s="170" t="s">
        <v>125</v>
      </c>
      <c r="L13" s="170"/>
      <c r="M13" s="170"/>
      <c r="N13" s="170" t="s">
        <v>126</v>
      </c>
      <c r="O13" s="170"/>
      <c r="P13" s="170"/>
      <c r="Q13" s="170" t="s">
        <v>324</v>
      </c>
      <c r="R13" s="181" t="s">
        <v>131</v>
      </c>
      <c r="S13" s="181"/>
    </row>
    <row r="14" spans="1:19" ht="91.5" customHeight="1">
      <c r="A14" s="184"/>
      <c r="B14" s="170"/>
      <c r="C14" s="170"/>
      <c r="D14" s="181"/>
      <c r="E14" s="181"/>
      <c r="F14" s="181"/>
      <c r="G14" s="181"/>
      <c r="H14" s="1" t="s">
        <v>127</v>
      </c>
      <c r="I14" s="1" t="s">
        <v>128</v>
      </c>
      <c r="J14" s="1" t="s">
        <v>129</v>
      </c>
      <c r="K14" s="1" t="s">
        <v>127</v>
      </c>
      <c r="L14" s="1" t="s">
        <v>128</v>
      </c>
      <c r="M14" s="1" t="s">
        <v>129</v>
      </c>
      <c r="N14" s="1" t="s">
        <v>127</v>
      </c>
      <c r="O14" s="1" t="s">
        <v>128</v>
      </c>
      <c r="P14" s="1" t="s">
        <v>129</v>
      </c>
      <c r="Q14" s="170"/>
      <c r="R14" s="1" t="s">
        <v>325</v>
      </c>
      <c r="S14" s="1" t="s">
        <v>326</v>
      </c>
    </row>
    <row r="15" spans="1:19" ht="15" customHeight="1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  <c r="Q15" s="24">
        <v>17</v>
      </c>
      <c r="R15" s="24">
        <v>18</v>
      </c>
      <c r="S15" s="24">
        <v>19</v>
      </c>
    </row>
    <row r="16" spans="1:19" ht="18.75" customHeight="1">
      <c r="A16" s="23">
        <v>902</v>
      </c>
      <c r="B16" s="178" t="s">
        <v>323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80"/>
    </row>
    <row r="17" spans="1:22" s="7" customFormat="1" ht="72.75" customHeight="1">
      <c r="A17" s="8">
        <v>902</v>
      </c>
      <c r="B17" s="26" t="s">
        <v>132</v>
      </c>
      <c r="C17" s="27">
        <v>2500</v>
      </c>
      <c r="D17" s="28" t="s">
        <v>137</v>
      </c>
      <c r="E17" s="28" t="s">
        <v>137</v>
      </c>
      <c r="F17" s="28" t="s">
        <v>137</v>
      </c>
      <c r="G17" s="28" t="s">
        <v>137</v>
      </c>
      <c r="H17" s="28" t="s">
        <v>137</v>
      </c>
      <c r="I17" s="28" t="s">
        <v>137</v>
      </c>
      <c r="J17" s="28" t="s">
        <v>137</v>
      </c>
      <c r="K17" s="28" t="s">
        <v>137</v>
      </c>
      <c r="L17" s="28" t="s">
        <v>137</v>
      </c>
      <c r="M17" s="28" t="s">
        <v>137</v>
      </c>
      <c r="N17" s="28" t="s">
        <v>137</v>
      </c>
      <c r="O17" s="28" t="s">
        <v>137</v>
      </c>
      <c r="P17" s="28" t="s">
        <v>137</v>
      </c>
      <c r="Q17" s="81">
        <f>Q19+Q58+Q69+Q79</f>
        <v>90283.89999999997</v>
      </c>
      <c r="R17" s="81">
        <f>R19+R58+R69+R79</f>
        <v>80603.69999999998</v>
      </c>
      <c r="S17" s="81">
        <f>S19+S58+S69+S79</f>
        <v>79639.29999999999</v>
      </c>
      <c r="T17" s="9"/>
      <c r="U17" s="9"/>
      <c r="V17" s="9"/>
    </row>
    <row r="18" spans="1:19" ht="12.75">
      <c r="A18" s="2"/>
      <c r="B18" s="29" t="s">
        <v>133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82"/>
      <c r="R18" s="82"/>
      <c r="S18" s="82"/>
    </row>
    <row r="19" spans="1:19" s="7" customFormat="1" ht="108.75" customHeight="1">
      <c r="A19" s="8">
        <v>902</v>
      </c>
      <c r="B19" s="26" t="s">
        <v>197</v>
      </c>
      <c r="C19" s="27">
        <v>2501</v>
      </c>
      <c r="D19" s="28" t="s">
        <v>137</v>
      </c>
      <c r="E19" s="28" t="s">
        <v>137</v>
      </c>
      <c r="F19" s="28" t="s">
        <v>137</v>
      </c>
      <c r="G19" s="28" t="s">
        <v>137</v>
      </c>
      <c r="H19" s="28" t="s">
        <v>137</v>
      </c>
      <c r="I19" s="28" t="s">
        <v>137</v>
      </c>
      <c r="J19" s="28" t="s">
        <v>137</v>
      </c>
      <c r="K19" s="28" t="s">
        <v>137</v>
      </c>
      <c r="L19" s="28" t="s">
        <v>137</v>
      </c>
      <c r="M19" s="28" t="s">
        <v>137</v>
      </c>
      <c r="N19" s="28" t="s">
        <v>137</v>
      </c>
      <c r="O19" s="28" t="s">
        <v>137</v>
      </c>
      <c r="P19" s="28" t="s">
        <v>137</v>
      </c>
      <c r="Q19" s="81">
        <f>Q22+Q27+Q29+Q26+Q32+Q33+Q35+Q38+Q41+Q42+Q44+Q45+Q48+Q49+Q50+Q51+Q52+Q53+Q54+Q55+Q56+Q57+Q28+Q43+Q36+Q30+Q31+Q21+Q23+Q24+Q34+Q37+Q39+Q40+Q46+Q47+Q25</f>
        <v>74818.79999999997</v>
      </c>
      <c r="R19" s="81">
        <f>R22+R27+R29+R26+R32+R33+R35+R38+R41+R42+R44+R45+R48+R49+R50+R51+R52+R53+R54+R55+R56+R57+R28+R43+R36+R30+R31+R21+R23+R24+R34+R37+R39+R40+R46+R47+R25</f>
        <v>66241.59999999999</v>
      </c>
      <c r="S19" s="81">
        <f>S22+S27+S29+S26+S32+S33+S35+S38+S41+S42+S44+S45+S48+S49+S50+S51+S52+S53+S54+S55+S56+S57+S28+S43+S36+S30+S31+S21+S23+S24+S34+S37+S39+S40+S46+S47+S25</f>
        <v>65357.39999999999</v>
      </c>
    </row>
    <row r="20" spans="1:19" ht="12.75">
      <c r="A20" s="2"/>
      <c r="B20" s="31" t="s">
        <v>134</v>
      </c>
      <c r="C20" s="32"/>
      <c r="D20" s="3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82"/>
      <c r="R20" s="82"/>
      <c r="S20" s="82"/>
    </row>
    <row r="21" spans="1:19" s="11" customFormat="1" ht="157.5" customHeight="1">
      <c r="A21" s="4">
        <v>902</v>
      </c>
      <c r="B21" s="34" t="s">
        <v>229</v>
      </c>
      <c r="C21" s="35">
        <v>2508</v>
      </c>
      <c r="D21" s="36">
        <v>10</v>
      </c>
      <c r="E21" s="37" t="s">
        <v>169</v>
      </c>
      <c r="F21" s="37" t="s">
        <v>231</v>
      </c>
      <c r="G21" s="37" t="s">
        <v>139</v>
      </c>
      <c r="H21" s="38" t="s">
        <v>140</v>
      </c>
      <c r="I21" s="35" t="s">
        <v>228</v>
      </c>
      <c r="J21" s="38" t="s">
        <v>141</v>
      </c>
      <c r="K21" s="38" t="s">
        <v>142</v>
      </c>
      <c r="L21" s="38" t="s">
        <v>143</v>
      </c>
      <c r="M21" s="35" t="s">
        <v>144</v>
      </c>
      <c r="N21" s="34" t="s">
        <v>340</v>
      </c>
      <c r="O21" s="35" t="s">
        <v>366</v>
      </c>
      <c r="P21" s="35" t="s">
        <v>146</v>
      </c>
      <c r="Q21" s="83">
        <v>2049.8</v>
      </c>
      <c r="R21" s="83">
        <v>1981.3</v>
      </c>
      <c r="S21" s="83">
        <v>1986.5</v>
      </c>
    </row>
    <row r="22" spans="1:19" s="11" customFormat="1" ht="144">
      <c r="A22" s="4">
        <v>902</v>
      </c>
      <c r="B22" s="34" t="s">
        <v>226</v>
      </c>
      <c r="C22" s="35">
        <v>2525</v>
      </c>
      <c r="D22" s="36" t="s">
        <v>147</v>
      </c>
      <c r="E22" s="37" t="s">
        <v>138</v>
      </c>
      <c r="F22" s="37" t="s">
        <v>232</v>
      </c>
      <c r="G22" s="37" t="s">
        <v>148</v>
      </c>
      <c r="H22" s="38" t="s">
        <v>149</v>
      </c>
      <c r="I22" s="35" t="s">
        <v>189</v>
      </c>
      <c r="J22" s="35" t="s">
        <v>141</v>
      </c>
      <c r="K22" s="35"/>
      <c r="L22" s="35"/>
      <c r="M22" s="35"/>
      <c r="N22" s="34" t="s">
        <v>340</v>
      </c>
      <c r="O22" s="35" t="s">
        <v>271</v>
      </c>
      <c r="P22" s="35" t="s">
        <v>146</v>
      </c>
      <c r="Q22" s="83">
        <v>24543.2</v>
      </c>
      <c r="R22" s="83">
        <v>22705.6</v>
      </c>
      <c r="S22" s="83">
        <v>22765.6</v>
      </c>
    </row>
    <row r="23" spans="1:19" s="11" customFormat="1" ht="156">
      <c r="A23" s="4">
        <v>902</v>
      </c>
      <c r="B23" s="34" t="s">
        <v>226</v>
      </c>
      <c r="C23" s="35">
        <v>2525</v>
      </c>
      <c r="D23" s="36" t="s">
        <v>147</v>
      </c>
      <c r="E23" s="37" t="s">
        <v>138</v>
      </c>
      <c r="F23" s="37" t="s">
        <v>233</v>
      </c>
      <c r="G23" s="37" t="s">
        <v>148</v>
      </c>
      <c r="H23" s="38" t="s">
        <v>149</v>
      </c>
      <c r="I23" s="35" t="s">
        <v>189</v>
      </c>
      <c r="J23" s="35" t="s">
        <v>141</v>
      </c>
      <c r="K23" s="38" t="s">
        <v>142</v>
      </c>
      <c r="L23" s="38" t="s">
        <v>143</v>
      </c>
      <c r="M23" s="35" t="s">
        <v>144</v>
      </c>
      <c r="N23" s="34" t="s">
        <v>340</v>
      </c>
      <c r="O23" s="35" t="s">
        <v>271</v>
      </c>
      <c r="P23" s="35" t="s">
        <v>146</v>
      </c>
      <c r="Q23" s="83">
        <v>6161.7</v>
      </c>
      <c r="R23" s="83">
        <v>6067.6</v>
      </c>
      <c r="S23" s="83">
        <v>5604.6</v>
      </c>
    </row>
    <row r="24" spans="1:19" s="11" customFormat="1" ht="144">
      <c r="A24" s="4">
        <v>902</v>
      </c>
      <c r="B24" s="34" t="s">
        <v>226</v>
      </c>
      <c r="C24" s="35">
        <v>2525</v>
      </c>
      <c r="D24" s="36" t="s">
        <v>147</v>
      </c>
      <c r="E24" s="37" t="s">
        <v>138</v>
      </c>
      <c r="F24" s="37" t="s">
        <v>234</v>
      </c>
      <c r="G24" s="37" t="s">
        <v>148</v>
      </c>
      <c r="H24" s="38" t="s">
        <v>149</v>
      </c>
      <c r="I24" s="35" t="s">
        <v>189</v>
      </c>
      <c r="J24" s="35" t="s">
        <v>141</v>
      </c>
      <c r="K24" s="35"/>
      <c r="L24" s="35"/>
      <c r="M24" s="35"/>
      <c r="N24" s="34" t="s">
        <v>340</v>
      </c>
      <c r="O24" s="35" t="s">
        <v>271</v>
      </c>
      <c r="P24" s="35" t="s">
        <v>146</v>
      </c>
      <c r="Q24" s="83">
        <v>700</v>
      </c>
      <c r="R24" s="83">
        <v>700</v>
      </c>
      <c r="S24" s="83">
        <v>640</v>
      </c>
    </row>
    <row r="25" spans="1:19" s="11" customFormat="1" ht="144">
      <c r="A25" s="4">
        <v>902</v>
      </c>
      <c r="B25" s="34" t="s">
        <v>226</v>
      </c>
      <c r="C25" s="35">
        <v>2525</v>
      </c>
      <c r="D25" s="36" t="s">
        <v>147</v>
      </c>
      <c r="E25" s="37" t="s">
        <v>138</v>
      </c>
      <c r="F25" s="37" t="s">
        <v>235</v>
      </c>
      <c r="G25" s="37" t="s">
        <v>148</v>
      </c>
      <c r="H25" s="38" t="s">
        <v>149</v>
      </c>
      <c r="I25" s="35" t="s">
        <v>189</v>
      </c>
      <c r="J25" s="35" t="s">
        <v>141</v>
      </c>
      <c r="K25" s="35"/>
      <c r="L25" s="35"/>
      <c r="M25" s="35"/>
      <c r="N25" s="34" t="s">
        <v>340</v>
      </c>
      <c r="O25" s="35" t="s">
        <v>271</v>
      </c>
      <c r="P25" s="35" t="s">
        <v>146</v>
      </c>
      <c r="Q25" s="83">
        <v>20</v>
      </c>
      <c r="R25" s="83">
        <v>0</v>
      </c>
      <c r="S25" s="83">
        <v>0</v>
      </c>
    </row>
    <row r="26" spans="1:19" s="12" customFormat="1" ht="144">
      <c r="A26" s="4">
        <v>902</v>
      </c>
      <c r="B26" s="34" t="s">
        <v>226</v>
      </c>
      <c r="C26" s="35">
        <v>2525</v>
      </c>
      <c r="D26" s="36" t="s">
        <v>176</v>
      </c>
      <c r="E26" s="37" t="s">
        <v>169</v>
      </c>
      <c r="F26" s="37" t="s">
        <v>232</v>
      </c>
      <c r="G26" s="37" t="s">
        <v>148</v>
      </c>
      <c r="H26" s="38" t="s">
        <v>149</v>
      </c>
      <c r="I26" s="35" t="s">
        <v>189</v>
      </c>
      <c r="J26" s="35" t="s">
        <v>141</v>
      </c>
      <c r="K26" s="35"/>
      <c r="L26" s="35"/>
      <c r="M26" s="35"/>
      <c r="N26" s="34" t="s">
        <v>340</v>
      </c>
      <c r="O26" s="35" t="s">
        <v>271</v>
      </c>
      <c r="P26" s="35" t="s">
        <v>146</v>
      </c>
      <c r="Q26" s="83">
        <v>1.8</v>
      </c>
      <c r="R26" s="83">
        <v>1.8</v>
      </c>
      <c r="S26" s="83">
        <v>1.8</v>
      </c>
    </row>
    <row r="27" spans="1:19" s="11" customFormat="1" ht="144" hidden="1">
      <c r="A27" s="4">
        <v>902</v>
      </c>
      <c r="B27" s="34" t="s">
        <v>198</v>
      </c>
      <c r="C27" s="35">
        <v>2525</v>
      </c>
      <c r="D27" s="36" t="s">
        <v>147</v>
      </c>
      <c r="E27" s="37" t="s">
        <v>138</v>
      </c>
      <c r="F27" s="37" t="s">
        <v>151</v>
      </c>
      <c r="G27" s="37" t="s">
        <v>148</v>
      </c>
      <c r="H27" s="38" t="s">
        <v>149</v>
      </c>
      <c r="I27" s="35" t="s">
        <v>189</v>
      </c>
      <c r="J27" s="35" t="s">
        <v>141</v>
      </c>
      <c r="K27" s="38" t="s">
        <v>142</v>
      </c>
      <c r="L27" s="38" t="s">
        <v>143</v>
      </c>
      <c r="M27" s="35" t="s">
        <v>144</v>
      </c>
      <c r="N27" s="34" t="s">
        <v>340</v>
      </c>
      <c r="O27" s="35" t="s">
        <v>271</v>
      </c>
      <c r="P27" s="35" t="s">
        <v>146</v>
      </c>
      <c r="Q27" s="83"/>
      <c r="R27" s="83"/>
      <c r="S27" s="83"/>
    </row>
    <row r="28" spans="1:19" s="11" customFormat="1" ht="144" hidden="1">
      <c r="A28" s="4">
        <v>902</v>
      </c>
      <c r="B28" s="34" t="s">
        <v>198</v>
      </c>
      <c r="C28" s="35">
        <v>2525</v>
      </c>
      <c r="D28" s="36" t="s">
        <v>147</v>
      </c>
      <c r="E28" s="37" t="s">
        <v>138</v>
      </c>
      <c r="F28" s="40" t="s">
        <v>222</v>
      </c>
      <c r="G28" s="37" t="s">
        <v>148</v>
      </c>
      <c r="H28" s="38" t="s">
        <v>149</v>
      </c>
      <c r="I28" s="35" t="s">
        <v>189</v>
      </c>
      <c r="J28" s="35" t="s">
        <v>141</v>
      </c>
      <c r="K28" s="38" t="s">
        <v>142</v>
      </c>
      <c r="L28" s="38" t="s">
        <v>143</v>
      </c>
      <c r="M28" s="35" t="s">
        <v>144</v>
      </c>
      <c r="N28" s="34" t="s">
        <v>340</v>
      </c>
      <c r="O28" s="35" t="s">
        <v>271</v>
      </c>
      <c r="P28" s="35" t="s">
        <v>146</v>
      </c>
      <c r="Q28" s="83"/>
      <c r="R28" s="83"/>
      <c r="S28" s="83"/>
    </row>
    <row r="29" spans="1:19" s="12" customFormat="1" ht="144" hidden="1">
      <c r="A29" s="4">
        <v>902</v>
      </c>
      <c r="B29" s="34" t="s">
        <v>198</v>
      </c>
      <c r="C29" s="35">
        <v>2525</v>
      </c>
      <c r="D29" s="36" t="s">
        <v>147</v>
      </c>
      <c r="E29" s="37" t="s">
        <v>138</v>
      </c>
      <c r="F29" s="37" t="s">
        <v>199</v>
      </c>
      <c r="G29" s="37" t="s">
        <v>148</v>
      </c>
      <c r="H29" s="38" t="s">
        <v>149</v>
      </c>
      <c r="I29" s="35" t="s">
        <v>189</v>
      </c>
      <c r="J29" s="35" t="s">
        <v>141</v>
      </c>
      <c r="K29" s="35"/>
      <c r="L29" s="35"/>
      <c r="M29" s="35"/>
      <c r="N29" s="34" t="s">
        <v>340</v>
      </c>
      <c r="O29" s="35" t="s">
        <v>271</v>
      </c>
      <c r="P29" s="35" t="s">
        <v>146</v>
      </c>
      <c r="Q29" s="83"/>
      <c r="R29" s="83"/>
      <c r="S29" s="83"/>
    </row>
    <row r="30" spans="1:19" s="12" customFormat="1" ht="141.75" customHeight="1">
      <c r="A30" s="4">
        <v>902</v>
      </c>
      <c r="B30" s="34" t="s">
        <v>225</v>
      </c>
      <c r="C30" s="35">
        <v>2526</v>
      </c>
      <c r="D30" s="36" t="s">
        <v>147</v>
      </c>
      <c r="E30" s="37" t="s">
        <v>147</v>
      </c>
      <c r="F30" s="37" t="s">
        <v>236</v>
      </c>
      <c r="G30" s="37" t="s">
        <v>148</v>
      </c>
      <c r="H30" s="38" t="s">
        <v>149</v>
      </c>
      <c r="I30" s="35" t="s">
        <v>183</v>
      </c>
      <c r="J30" s="35"/>
      <c r="K30" s="38" t="s">
        <v>142</v>
      </c>
      <c r="L30" s="38" t="s">
        <v>143</v>
      </c>
      <c r="M30" s="35" t="s">
        <v>144</v>
      </c>
      <c r="N30" s="34" t="s">
        <v>340</v>
      </c>
      <c r="O30" s="35" t="s">
        <v>271</v>
      </c>
      <c r="P30" s="35" t="s">
        <v>146</v>
      </c>
      <c r="Q30" s="83">
        <v>106.2</v>
      </c>
      <c r="R30" s="83">
        <v>106.2</v>
      </c>
      <c r="S30" s="83">
        <v>106.2</v>
      </c>
    </row>
    <row r="31" spans="1:19" s="12" customFormat="1" ht="144.75" customHeight="1">
      <c r="A31" s="4">
        <v>902</v>
      </c>
      <c r="B31" s="34" t="s">
        <v>225</v>
      </c>
      <c r="C31" s="35">
        <v>2526</v>
      </c>
      <c r="D31" s="36" t="s">
        <v>147</v>
      </c>
      <c r="E31" s="37" t="s">
        <v>147</v>
      </c>
      <c r="F31" s="37" t="s">
        <v>237</v>
      </c>
      <c r="G31" s="37" t="s">
        <v>148</v>
      </c>
      <c r="H31" s="38" t="s">
        <v>149</v>
      </c>
      <c r="I31" s="35" t="s">
        <v>183</v>
      </c>
      <c r="J31" s="35"/>
      <c r="K31" s="35"/>
      <c r="L31" s="35"/>
      <c r="M31" s="35"/>
      <c r="N31" s="34" t="s">
        <v>340</v>
      </c>
      <c r="O31" s="35" t="s">
        <v>271</v>
      </c>
      <c r="P31" s="35" t="s">
        <v>146</v>
      </c>
      <c r="Q31" s="83">
        <v>8.1</v>
      </c>
      <c r="R31" s="83">
        <v>8.1</v>
      </c>
      <c r="S31" s="83">
        <v>8.1</v>
      </c>
    </row>
    <row r="32" spans="1:19" s="11" customFormat="1" ht="144">
      <c r="A32" s="4">
        <v>902</v>
      </c>
      <c r="B32" s="34" t="s">
        <v>152</v>
      </c>
      <c r="C32" s="35">
        <v>2530</v>
      </c>
      <c r="D32" s="36" t="s">
        <v>153</v>
      </c>
      <c r="E32" s="37" t="s">
        <v>154</v>
      </c>
      <c r="F32" s="37" t="s">
        <v>238</v>
      </c>
      <c r="G32" s="37" t="s">
        <v>148</v>
      </c>
      <c r="H32" s="38" t="s">
        <v>149</v>
      </c>
      <c r="I32" s="35" t="s">
        <v>190</v>
      </c>
      <c r="J32" s="35" t="s">
        <v>141</v>
      </c>
      <c r="K32" s="35"/>
      <c r="L32" s="35"/>
      <c r="M32" s="35"/>
      <c r="N32" s="34" t="s">
        <v>340</v>
      </c>
      <c r="O32" s="35" t="s">
        <v>367</v>
      </c>
      <c r="P32" s="35" t="s">
        <v>146</v>
      </c>
      <c r="Q32" s="83">
        <v>6830.7</v>
      </c>
      <c r="R32" s="83">
        <v>6442.7</v>
      </c>
      <c r="S32" s="83">
        <v>6442.7</v>
      </c>
    </row>
    <row r="33" spans="1:19" s="11" customFormat="1" ht="156">
      <c r="A33" s="4">
        <v>902</v>
      </c>
      <c r="B33" s="34" t="s">
        <v>152</v>
      </c>
      <c r="C33" s="35">
        <v>2530</v>
      </c>
      <c r="D33" s="36" t="s">
        <v>153</v>
      </c>
      <c r="E33" s="37" t="s">
        <v>154</v>
      </c>
      <c r="F33" s="37" t="s">
        <v>239</v>
      </c>
      <c r="G33" s="37" t="s">
        <v>148</v>
      </c>
      <c r="H33" s="38" t="s">
        <v>149</v>
      </c>
      <c r="I33" s="35" t="s">
        <v>190</v>
      </c>
      <c r="J33" s="35" t="s">
        <v>141</v>
      </c>
      <c r="K33" s="38" t="s">
        <v>142</v>
      </c>
      <c r="L33" s="38" t="s">
        <v>143</v>
      </c>
      <c r="M33" s="35" t="s">
        <v>144</v>
      </c>
      <c r="N33" s="34" t="s">
        <v>340</v>
      </c>
      <c r="O33" s="35" t="s">
        <v>367</v>
      </c>
      <c r="P33" s="35" t="s">
        <v>146</v>
      </c>
      <c r="Q33" s="83">
        <v>1824.3</v>
      </c>
      <c r="R33" s="83">
        <v>1475</v>
      </c>
      <c r="S33" s="83">
        <v>1361.1</v>
      </c>
    </row>
    <row r="34" spans="1:19" s="11" customFormat="1" ht="144">
      <c r="A34" s="4">
        <v>902</v>
      </c>
      <c r="B34" s="34" t="s">
        <v>152</v>
      </c>
      <c r="C34" s="35">
        <v>2530</v>
      </c>
      <c r="D34" s="36" t="s">
        <v>153</v>
      </c>
      <c r="E34" s="37" t="s">
        <v>154</v>
      </c>
      <c r="F34" s="37" t="s">
        <v>240</v>
      </c>
      <c r="G34" s="37" t="s">
        <v>148</v>
      </c>
      <c r="H34" s="38" t="s">
        <v>149</v>
      </c>
      <c r="I34" s="35" t="s">
        <v>190</v>
      </c>
      <c r="J34" s="35" t="s">
        <v>141</v>
      </c>
      <c r="K34" s="38"/>
      <c r="L34" s="38"/>
      <c r="M34" s="35"/>
      <c r="N34" s="34" t="s">
        <v>340</v>
      </c>
      <c r="O34" s="35" t="s">
        <v>367</v>
      </c>
      <c r="P34" s="35" t="s">
        <v>146</v>
      </c>
      <c r="Q34" s="83">
        <v>72</v>
      </c>
      <c r="R34" s="83">
        <v>0</v>
      </c>
      <c r="S34" s="83">
        <v>0</v>
      </c>
    </row>
    <row r="35" spans="1:19" s="11" customFormat="1" ht="144">
      <c r="A35" s="4">
        <v>902</v>
      </c>
      <c r="B35" s="34" t="s">
        <v>152</v>
      </c>
      <c r="C35" s="35">
        <v>2530</v>
      </c>
      <c r="D35" s="36" t="s">
        <v>153</v>
      </c>
      <c r="E35" s="37" t="s">
        <v>154</v>
      </c>
      <c r="F35" s="37" t="s">
        <v>241</v>
      </c>
      <c r="G35" s="37" t="s">
        <v>148</v>
      </c>
      <c r="H35" s="38" t="s">
        <v>149</v>
      </c>
      <c r="I35" s="35" t="s">
        <v>190</v>
      </c>
      <c r="J35" s="35" t="s">
        <v>141</v>
      </c>
      <c r="K35" s="35"/>
      <c r="L35" s="35"/>
      <c r="M35" s="35"/>
      <c r="N35" s="34" t="s">
        <v>340</v>
      </c>
      <c r="O35" s="35" t="s">
        <v>367</v>
      </c>
      <c r="P35" s="35" t="s">
        <v>146</v>
      </c>
      <c r="Q35" s="83">
        <v>5</v>
      </c>
      <c r="R35" s="83">
        <v>5</v>
      </c>
      <c r="S35" s="83">
        <f>R35</f>
        <v>5</v>
      </c>
    </row>
    <row r="36" spans="1:19" s="11" customFormat="1" ht="144" hidden="1">
      <c r="A36" s="4">
        <v>902</v>
      </c>
      <c r="B36" s="34" t="s">
        <v>155</v>
      </c>
      <c r="C36" s="35">
        <v>2530</v>
      </c>
      <c r="D36" s="36" t="s">
        <v>153</v>
      </c>
      <c r="E36" s="37" t="s">
        <v>154</v>
      </c>
      <c r="F36" s="37" t="s">
        <v>222</v>
      </c>
      <c r="G36" s="37" t="s">
        <v>148</v>
      </c>
      <c r="H36" s="38" t="s">
        <v>149</v>
      </c>
      <c r="I36" s="35" t="s">
        <v>181</v>
      </c>
      <c r="J36" s="35" t="s">
        <v>141</v>
      </c>
      <c r="K36" s="38" t="s">
        <v>142</v>
      </c>
      <c r="L36" s="38" t="s">
        <v>143</v>
      </c>
      <c r="M36" s="35" t="s">
        <v>144</v>
      </c>
      <c r="N36" s="34" t="s">
        <v>340</v>
      </c>
      <c r="O36" s="35" t="s">
        <v>188</v>
      </c>
      <c r="P36" s="35" t="s">
        <v>146</v>
      </c>
      <c r="Q36" s="83"/>
      <c r="R36" s="83"/>
      <c r="S36" s="83"/>
    </row>
    <row r="37" spans="1:19" s="11" customFormat="1" ht="144">
      <c r="A37" s="4">
        <v>902</v>
      </c>
      <c r="B37" s="34" t="s">
        <v>152</v>
      </c>
      <c r="C37" s="35">
        <v>2530</v>
      </c>
      <c r="D37" s="36" t="s">
        <v>153</v>
      </c>
      <c r="E37" s="37" t="s">
        <v>154</v>
      </c>
      <c r="F37" s="37" t="s">
        <v>224</v>
      </c>
      <c r="G37" s="37" t="s">
        <v>148</v>
      </c>
      <c r="H37" s="38" t="s">
        <v>149</v>
      </c>
      <c r="I37" s="35" t="s">
        <v>190</v>
      </c>
      <c r="J37" s="35" t="s">
        <v>141</v>
      </c>
      <c r="K37" s="35"/>
      <c r="L37" s="35"/>
      <c r="M37" s="35"/>
      <c r="N37" s="34" t="s">
        <v>340</v>
      </c>
      <c r="O37" s="35" t="s">
        <v>367</v>
      </c>
      <c r="P37" s="35" t="s">
        <v>146</v>
      </c>
      <c r="Q37" s="83">
        <v>16.3</v>
      </c>
      <c r="R37" s="83">
        <v>0</v>
      </c>
      <c r="S37" s="83">
        <v>0</v>
      </c>
    </row>
    <row r="38" spans="1:19" s="11" customFormat="1" ht="142.5" customHeight="1">
      <c r="A38" s="4">
        <v>902</v>
      </c>
      <c r="B38" s="34" t="s">
        <v>155</v>
      </c>
      <c r="C38" s="35">
        <v>2531</v>
      </c>
      <c r="D38" s="36" t="s">
        <v>153</v>
      </c>
      <c r="E38" s="37" t="s">
        <v>154</v>
      </c>
      <c r="F38" s="37" t="s">
        <v>242</v>
      </c>
      <c r="G38" s="37" t="s">
        <v>148</v>
      </c>
      <c r="H38" s="38" t="s">
        <v>149</v>
      </c>
      <c r="I38" s="35" t="s">
        <v>181</v>
      </c>
      <c r="J38" s="35" t="s">
        <v>141</v>
      </c>
      <c r="K38" s="35"/>
      <c r="L38" s="35"/>
      <c r="M38" s="35"/>
      <c r="N38" s="34" t="s">
        <v>340</v>
      </c>
      <c r="O38" s="35" t="s">
        <v>368</v>
      </c>
      <c r="P38" s="35" t="s">
        <v>146</v>
      </c>
      <c r="Q38" s="83">
        <v>16583</v>
      </c>
      <c r="R38" s="83">
        <v>15509.6</v>
      </c>
      <c r="S38" s="83">
        <v>15509.6</v>
      </c>
    </row>
    <row r="39" spans="1:19" s="11" customFormat="1" ht="140.25" customHeight="1">
      <c r="A39" s="4">
        <v>902</v>
      </c>
      <c r="B39" s="34" t="s">
        <v>155</v>
      </c>
      <c r="C39" s="35">
        <v>2531</v>
      </c>
      <c r="D39" s="36" t="s">
        <v>153</v>
      </c>
      <c r="E39" s="37" t="s">
        <v>154</v>
      </c>
      <c r="F39" s="37" t="s">
        <v>243</v>
      </c>
      <c r="G39" s="37" t="s">
        <v>148</v>
      </c>
      <c r="H39" s="38" t="s">
        <v>149</v>
      </c>
      <c r="I39" s="35" t="s">
        <v>181</v>
      </c>
      <c r="J39" s="35" t="s">
        <v>141</v>
      </c>
      <c r="K39" s="38" t="s">
        <v>142</v>
      </c>
      <c r="L39" s="38" t="s">
        <v>143</v>
      </c>
      <c r="M39" s="35" t="s">
        <v>144</v>
      </c>
      <c r="N39" s="34" t="s">
        <v>340</v>
      </c>
      <c r="O39" s="35" t="s">
        <v>368</v>
      </c>
      <c r="P39" s="35" t="s">
        <v>146</v>
      </c>
      <c r="Q39" s="83">
        <v>5194.5</v>
      </c>
      <c r="R39" s="83">
        <v>4277.1</v>
      </c>
      <c r="S39" s="83">
        <v>4030.4</v>
      </c>
    </row>
    <row r="40" spans="1:19" s="11" customFormat="1" ht="133.5" customHeight="1">
      <c r="A40" s="4">
        <v>902</v>
      </c>
      <c r="B40" s="34" t="s">
        <v>155</v>
      </c>
      <c r="C40" s="35">
        <v>2531</v>
      </c>
      <c r="D40" s="36" t="s">
        <v>153</v>
      </c>
      <c r="E40" s="37" t="s">
        <v>154</v>
      </c>
      <c r="F40" s="37" t="s">
        <v>244</v>
      </c>
      <c r="G40" s="37" t="s">
        <v>148</v>
      </c>
      <c r="H40" s="38" t="s">
        <v>149</v>
      </c>
      <c r="I40" s="35" t="s">
        <v>181</v>
      </c>
      <c r="J40" s="35" t="s">
        <v>141</v>
      </c>
      <c r="K40" s="35"/>
      <c r="L40" s="35"/>
      <c r="M40" s="35"/>
      <c r="N40" s="34" t="s">
        <v>340</v>
      </c>
      <c r="O40" s="35" t="s">
        <v>368</v>
      </c>
      <c r="P40" s="35" t="s">
        <v>146</v>
      </c>
      <c r="Q40" s="83">
        <v>3232.4</v>
      </c>
      <c r="R40" s="83">
        <v>0</v>
      </c>
      <c r="S40" s="83">
        <v>0</v>
      </c>
    </row>
    <row r="41" spans="1:19" s="12" customFormat="1" ht="132.75" customHeight="1">
      <c r="A41" s="4">
        <v>902</v>
      </c>
      <c r="B41" s="34" t="s">
        <v>155</v>
      </c>
      <c r="C41" s="35">
        <v>2531</v>
      </c>
      <c r="D41" s="36" t="s">
        <v>176</v>
      </c>
      <c r="E41" s="37" t="s">
        <v>169</v>
      </c>
      <c r="F41" s="37" t="s">
        <v>242</v>
      </c>
      <c r="G41" s="37" t="s">
        <v>148</v>
      </c>
      <c r="H41" s="38" t="s">
        <v>149</v>
      </c>
      <c r="I41" s="35" t="s">
        <v>181</v>
      </c>
      <c r="J41" s="35" t="s">
        <v>141</v>
      </c>
      <c r="K41" s="35"/>
      <c r="L41" s="35"/>
      <c r="M41" s="35"/>
      <c r="N41" s="34" t="s">
        <v>340</v>
      </c>
      <c r="O41" s="35" t="s">
        <v>368</v>
      </c>
      <c r="P41" s="35" t="s">
        <v>146</v>
      </c>
      <c r="Q41" s="83">
        <v>1.2</v>
      </c>
      <c r="R41" s="83">
        <f>Q41</f>
        <v>1.2</v>
      </c>
      <c r="S41" s="83">
        <f>R41</f>
        <v>1.2</v>
      </c>
    </row>
    <row r="42" spans="1:19" s="11" customFormat="1" ht="144" hidden="1">
      <c r="A42" s="4">
        <v>902</v>
      </c>
      <c r="B42" s="34" t="s">
        <v>155</v>
      </c>
      <c r="C42" s="35">
        <v>2531</v>
      </c>
      <c r="D42" s="36" t="s">
        <v>153</v>
      </c>
      <c r="E42" s="37" t="s">
        <v>154</v>
      </c>
      <c r="F42" s="37" t="s">
        <v>156</v>
      </c>
      <c r="G42" s="37" t="s">
        <v>148</v>
      </c>
      <c r="H42" s="38" t="s">
        <v>149</v>
      </c>
      <c r="I42" s="35" t="s">
        <v>181</v>
      </c>
      <c r="J42" s="35" t="s">
        <v>141</v>
      </c>
      <c r="K42" s="38" t="s">
        <v>142</v>
      </c>
      <c r="L42" s="38" t="s">
        <v>143</v>
      </c>
      <c r="M42" s="35" t="s">
        <v>144</v>
      </c>
      <c r="N42" s="34" t="s">
        <v>340</v>
      </c>
      <c r="O42" s="35" t="s">
        <v>368</v>
      </c>
      <c r="P42" s="35" t="s">
        <v>146</v>
      </c>
      <c r="Q42" s="83"/>
      <c r="R42" s="83"/>
      <c r="S42" s="83"/>
    </row>
    <row r="43" spans="1:22" s="11" customFormat="1" ht="144" hidden="1">
      <c r="A43" s="4">
        <v>902</v>
      </c>
      <c r="B43" s="34" t="s">
        <v>155</v>
      </c>
      <c r="C43" s="35">
        <v>2531</v>
      </c>
      <c r="D43" s="36" t="s">
        <v>153</v>
      </c>
      <c r="E43" s="37" t="s">
        <v>154</v>
      </c>
      <c r="F43" s="37" t="s">
        <v>222</v>
      </c>
      <c r="G43" s="37" t="s">
        <v>148</v>
      </c>
      <c r="H43" s="38" t="s">
        <v>149</v>
      </c>
      <c r="I43" s="35" t="s">
        <v>181</v>
      </c>
      <c r="J43" s="35" t="s">
        <v>141</v>
      </c>
      <c r="K43" s="38" t="s">
        <v>142</v>
      </c>
      <c r="L43" s="38" t="s">
        <v>143</v>
      </c>
      <c r="M43" s="35" t="s">
        <v>144</v>
      </c>
      <c r="N43" s="34" t="s">
        <v>340</v>
      </c>
      <c r="O43" s="35" t="s">
        <v>368</v>
      </c>
      <c r="P43" s="35" t="s">
        <v>146</v>
      </c>
      <c r="Q43" s="83"/>
      <c r="R43" s="83"/>
      <c r="S43" s="83"/>
      <c r="V43" s="11">
        <v>2531</v>
      </c>
    </row>
    <row r="44" spans="1:19" s="11" customFormat="1" ht="136.5" customHeight="1">
      <c r="A44" s="4">
        <v>902</v>
      </c>
      <c r="B44" s="34" t="s">
        <v>155</v>
      </c>
      <c r="C44" s="35">
        <v>2531</v>
      </c>
      <c r="D44" s="36" t="s">
        <v>153</v>
      </c>
      <c r="E44" s="37" t="s">
        <v>154</v>
      </c>
      <c r="F44" s="37" t="s">
        <v>157</v>
      </c>
      <c r="G44" s="37" t="s">
        <v>158</v>
      </c>
      <c r="H44" s="38" t="s">
        <v>149</v>
      </c>
      <c r="I44" s="35" t="s">
        <v>181</v>
      </c>
      <c r="J44" s="35" t="s">
        <v>141</v>
      </c>
      <c r="K44" s="35"/>
      <c r="L44" s="35"/>
      <c r="M44" s="35"/>
      <c r="N44" s="34" t="s">
        <v>340</v>
      </c>
      <c r="O44" s="35" t="s">
        <v>368</v>
      </c>
      <c r="P44" s="35" t="s">
        <v>146</v>
      </c>
      <c r="Q44" s="83">
        <v>500</v>
      </c>
      <c r="R44" s="83">
        <v>500</v>
      </c>
      <c r="S44" s="83">
        <v>500</v>
      </c>
    </row>
    <row r="45" spans="1:19" s="11" customFormat="1" ht="144">
      <c r="A45" s="4">
        <v>902</v>
      </c>
      <c r="B45" s="34" t="s">
        <v>200</v>
      </c>
      <c r="C45" s="35">
        <v>2534</v>
      </c>
      <c r="D45" s="36" t="s">
        <v>163</v>
      </c>
      <c r="E45" s="37" t="s">
        <v>138</v>
      </c>
      <c r="F45" s="37" t="s">
        <v>245</v>
      </c>
      <c r="G45" s="37" t="s">
        <v>148</v>
      </c>
      <c r="H45" s="38" t="s">
        <v>149</v>
      </c>
      <c r="I45" s="35" t="s">
        <v>210</v>
      </c>
      <c r="J45" s="35" t="s">
        <v>141</v>
      </c>
      <c r="K45" s="35"/>
      <c r="L45" s="35"/>
      <c r="M45" s="35"/>
      <c r="N45" s="34" t="s">
        <v>340</v>
      </c>
      <c r="O45" s="35" t="s">
        <v>286</v>
      </c>
      <c r="P45" s="35" t="s">
        <v>146</v>
      </c>
      <c r="Q45" s="83">
        <v>5716.14</v>
      </c>
      <c r="R45" s="83">
        <v>5466.5</v>
      </c>
      <c r="S45" s="83">
        <v>5466.5</v>
      </c>
    </row>
    <row r="46" spans="1:19" s="11" customFormat="1" ht="156">
      <c r="A46" s="4">
        <v>902</v>
      </c>
      <c r="B46" s="34" t="s">
        <v>200</v>
      </c>
      <c r="C46" s="35">
        <v>2534</v>
      </c>
      <c r="D46" s="36" t="s">
        <v>163</v>
      </c>
      <c r="E46" s="37" t="s">
        <v>138</v>
      </c>
      <c r="F46" s="37" t="s">
        <v>246</v>
      </c>
      <c r="G46" s="37" t="s">
        <v>148</v>
      </c>
      <c r="H46" s="38" t="s">
        <v>149</v>
      </c>
      <c r="I46" s="35" t="s">
        <v>210</v>
      </c>
      <c r="J46" s="35" t="s">
        <v>141</v>
      </c>
      <c r="K46" s="38" t="s">
        <v>142</v>
      </c>
      <c r="L46" s="38" t="s">
        <v>143</v>
      </c>
      <c r="M46" s="35" t="s">
        <v>144</v>
      </c>
      <c r="N46" s="34" t="s">
        <v>340</v>
      </c>
      <c r="O46" s="35" t="s">
        <v>286</v>
      </c>
      <c r="P46" s="35" t="s">
        <v>146</v>
      </c>
      <c r="Q46" s="83">
        <v>856</v>
      </c>
      <c r="R46" s="83">
        <v>842.7</v>
      </c>
      <c r="S46" s="83">
        <v>776.9</v>
      </c>
    </row>
    <row r="47" spans="1:19" s="11" customFormat="1" ht="156">
      <c r="A47" s="4">
        <v>902</v>
      </c>
      <c r="B47" s="34" t="s">
        <v>200</v>
      </c>
      <c r="C47" s="35">
        <v>2534</v>
      </c>
      <c r="D47" s="36" t="s">
        <v>163</v>
      </c>
      <c r="E47" s="37" t="s">
        <v>138</v>
      </c>
      <c r="F47" s="37" t="s">
        <v>247</v>
      </c>
      <c r="G47" s="37" t="s">
        <v>148</v>
      </c>
      <c r="H47" s="38" t="s">
        <v>149</v>
      </c>
      <c r="I47" s="35" t="s">
        <v>210</v>
      </c>
      <c r="J47" s="35" t="s">
        <v>141</v>
      </c>
      <c r="K47" s="38" t="s">
        <v>142</v>
      </c>
      <c r="L47" s="38" t="s">
        <v>143</v>
      </c>
      <c r="M47" s="35" t="s">
        <v>144</v>
      </c>
      <c r="N47" s="34" t="s">
        <v>340</v>
      </c>
      <c r="O47" s="35" t="s">
        <v>286</v>
      </c>
      <c r="P47" s="35" t="s">
        <v>146</v>
      </c>
      <c r="Q47" s="83">
        <v>245.26</v>
      </c>
      <c r="R47" s="83">
        <v>0</v>
      </c>
      <c r="S47" s="83">
        <v>0</v>
      </c>
    </row>
    <row r="48" spans="1:19" s="12" customFormat="1" ht="143.25" customHeight="1">
      <c r="A48" s="4">
        <v>902</v>
      </c>
      <c r="B48" s="34" t="s">
        <v>200</v>
      </c>
      <c r="C48" s="35">
        <v>2534</v>
      </c>
      <c r="D48" s="36" t="s">
        <v>176</v>
      </c>
      <c r="E48" s="37" t="s">
        <v>169</v>
      </c>
      <c r="F48" s="37" t="s">
        <v>245</v>
      </c>
      <c r="G48" s="37" t="s">
        <v>148</v>
      </c>
      <c r="H48" s="38" t="s">
        <v>149</v>
      </c>
      <c r="I48" s="35" t="s">
        <v>210</v>
      </c>
      <c r="J48" s="35" t="s">
        <v>141</v>
      </c>
      <c r="K48" s="35"/>
      <c r="L48" s="35"/>
      <c r="M48" s="35"/>
      <c r="N48" s="34" t="s">
        <v>340</v>
      </c>
      <c r="O48" s="35" t="s">
        <v>286</v>
      </c>
      <c r="P48" s="35" t="s">
        <v>146</v>
      </c>
      <c r="Q48" s="83">
        <v>1.2</v>
      </c>
      <c r="R48" s="83">
        <f>Q48</f>
        <v>1.2</v>
      </c>
      <c r="S48" s="83">
        <f>R48</f>
        <v>1.2</v>
      </c>
    </row>
    <row r="49" spans="1:19" s="11" customFormat="1" ht="144" hidden="1">
      <c r="A49" s="4">
        <v>902</v>
      </c>
      <c r="B49" s="34" t="s">
        <v>200</v>
      </c>
      <c r="C49" s="35">
        <v>2534</v>
      </c>
      <c r="D49" s="36" t="s">
        <v>163</v>
      </c>
      <c r="E49" s="37" t="s">
        <v>138</v>
      </c>
      <c r="F49" s="37" t="s">
        <v>209</v>
      </c>
      <c r="G49" s="37" t="s">
        <v>148</v>
      </c>
      <c r="H49" s="38" t="s">
        <v>149</v>
      </c>
      <c r="I49" s="35" t="s">
        <v>210</v>
      </c>
      <c r="J49" s="35" t="s">
        <v>141</v>
      </c>
      <c r="K49" s="38" t="s">
        <v>142</v>
      </c>
      <c r="L49" s="38" t="s">
        <v>143</v>
      </c>
      <c r="M49" s="35" t="s">
        <v>144</v>
      </c>
      <c r="N49" s="34" t="s">
        <v>340</v>
      </c>
      <c r="O49" s="35" t="s">
        <v>286</v>
      </c>
      <c r="P49" s="35" t="s">
        <v>146</v>
      </c>
      <c r="Q49" s="83"/>
      <c r="R49" s="83"/>
      <c r="S49" s="83"/>
    </row>
    <row r="50" spans="1:19" s="11" customFormat="1" ht="0.75" customHeight="1" hidden="1">
      <c r="A50" s="4">
        <v>902</v>
      </c>
      <c r="B50" s="34" t="s">
        <v>155</v>
      </c>
      <c r="C50" s="35"/>
      <c r="D50" s="36" t="s">
        <v>153</v>
      </c>
      <c r="E50" s="37" t="s">
        <v>154</v>
      </c>
      <c r="F50" s="37" t="s">
        <v>159</v>
      </c>
      <c r="G50" s="37" t="s">
        <v>139</v>
      </c>
      <c r="H50" s="38" t="s">
        <v>149</v>
      </c>
      <c r="I50" s="35" t="s">
        <v>187</v>
      </c>
      <c r="J50" s="35" t="s">
        <v>141</v>
      </c>
      <c r="K50" s="38"/>
      <c r="L50" s="38"/>
      <c r="M50" s="38"/>
      <c r="N50" s="34" t="s">
        <v>340</v>
      </c>
      <c r="O50" s="35" t="s">
        <v>286</v>
      </c>
      <c r="P50" s="35" t="s">
        <v>146</v>
      </c>
      <c r="Q50" s="83"/>
      <c r="R50" s="83"/>
      <c r="S50" s="83"/>
    </row>
    <row r="51" spans="1:19" s="11" customFormat="1" ht="144" hidden="1">
      <c r="A51" s="4">
        <v>902</v>
      </c>
      <c r="B51" s="34" t="s">
        <v>155</v>
      </c>
      <c r="C51" s="35"/>
      <c r="D51" s="36" t="s">
        <v>153</v>
      </c>
      <c r="E51" s="37" t="s">
        <v>154</v>
      </c>
      <c r="F51" s="37" t="s">
        <v>160</v>
      </c>
      <c r="G51" s="37" t="s">
        <v>158</v>
      </c>
      <c r="H51" s="38" t="s">
        <v>149</v>
      </c>
      <c r="I51" s="35" t="s">
        <v>181</v>
      </c>
      <c r="J51" s="35" t="s">
        <v>141</v>
      </c>
      <c r="K51" s="35"/>
      <c r="L51" s="35"/>
      <c r="M51" s="35"/>
      <c r="N51" s="34" t="s">
        <v>340</v>
      </c>
      <c r="O51" s="35" t="s">
        <v>286</v>
      </c>
      <c r="P51" s="35" t="s">
        <v>146</v>
      </c>
      <c r="Q51" s="83"/>
      <c r="R51" s="83"/>
      <c r="S51" s="83"/>
    </row>
    <row r="52" spans="1:19" s="11" customFormat="1" ht="156" hidden="1">
      <c r="A52" s="4">
        <v>902</v>
      </c>
      <c r="B52" s="34" t="s">
        <v>161</v>
      </c>
      <c r="C52" s="35"/>
      <c r="D52" s="36" t="s">
        <v>153</v>
      </c>
      <c r="E52" s="37" t="s">
        <v>154</v>
      </c>
      <c r="F52" s="37" t="s">
        <v>162</v>
      </c>
      <c r="G52" s="37" t="s">
        <v>158</v>
      </c>
      <c r="H52" s="38" t="s">
        <v>149</v>
      </c>
      <c r="I52" s="35" t="s">
        <v>191</v>
      </c>
      <c r="J52" s="35" t="s">
        <v>141</v>
      </c>
      <c r="K52" s="35"/>
      <c r="L52" s="35"/>
      <c r="M52" s="35"/>
      <c r="N52" s="34" t="s">
        <v>340</v>
      </c>
      <c r="O52" s="35" t="s">
        <v>286</v>
      </c>
      <c r="P52" s="35" t="s">
        <v>146</v>
      </c>
      <c r="Q52" s="83"/>
      <c r="R52" s="83"/>
      <c r="S52" s="83"/>
    </row>
    <row r="53" spans="1:19" s="11" customFormat="1" ht="139.5" customHeight="1">
      <c r="A53" s="4">
        <v>902</v>
      </c>
      <c r="B53" s="34" t="s">
        <v>201</v>
      </c>
      <c r="C53" s="35">
        <v>2535</v>
      </c>
      <c r="D53" s="36" t="s">
        <v>163</v>
      </c>
      <c r="E53" s="37" t="s">
        <v>164</v>
      </c>
      <c r="F53" s="37" t="s">
        <v>248</v>
      </c>
      <c r="G53" s="37" t="s">
        <v>158</v>
      </c>
      <c r="H53" s="38" t="s">
        <v>149</v>
      </c>
      <c r="I53" s="35" t="s">
        <v>182</v>
      </c>
      <c r="J53" s="35" t="s">
        <v>141</v>
      </c>
      <c r="K53" s="35"/>
      <c r="L53" s="35"/>
      <c r="M53" s="35"/>
      <c r="N53" s="34" t="s">
        <v>340</v>
      </c>
      <c r="O53" s="35" t="s">
        <v>286</v>
      </c>
      <c r="P53" s="35" t="s">
        <v>146</v>
      </c>
      <c r="Q53" s="83">
        <v>100</v>
      </c>
      <c r="R53" s="83">
        <v>100</v>
      </c>
      <c r="S53" s="83">
        <v>100</v>
      </c>
    </row>
    <row r="54" spans="1:19" s="11" customFormat="1" ht="396" hidden="1">
      <c r="A54" s="4">
        <v>902</v>
      </c>
      <c r="B54" s="34" t="s">
        <v>165</v>
      </c>
      <c r="C54" s="35"/>
      <c r="D54" s="36" t="s">
        <v>166</v>
      </c>
      <c r="E54" s="37" t="s">
        <v>138</v>
      </c>
      <c r="F54" s="37" t="s">
        <v>179</v>
      </c>
      <c r="G54" s="37" t="s">
        <v>139</v>
      </c>
      <c r="H54" s="38" t="s">
        <v>149</v>
      </c>
      <c r="I54" s="35" t="s">
        <v>187</v>
      </c>
      <c r="J54" s="35" t="s">
        <v>141</v>
      </c>
      <c r="K54" s="38"/>
      <c r="L54" s="38"/>
      <c r="M54" s="38"/>
      <c r="N54" s="34" t="s">
        <v>340</v>
      </c>
      <c r="O54" s="35" t="s">
        <v>193</v>
      </c>
      <c r="P54" s="35" t="s">
        <v>146</v>
      </c>
      <c r="Q54" s="83"/>
      <c r="R54" s="83"/>
      <c r="S54" s="83">
        <f>R54</f>
        <v>0</v>
      </c>
    </row>
    <row r="55" spans="1:19" s="11" customFormat="1" ht="144.75" customHeight="1">
      <c r="A55" s="4">
        <v>902</v>
      </c>
      <c r="B55" s="34" t="s">
        <v>206</v>
      </c>
      <c r="C55" s="35">
        <v>2554</v>
      </c>
      <c r="D55" s="36" t="s">
        <v>176</v>
      </c>
      <c r="E55" s="37" t="s">
        <v>138</v>
      </c>
      <c r="F55" s="37" t="s">
        <v>207</v>
      </c>
      <c r="G55" s="37" t="s">
        <v>158</v>
      </c>
      <c r="H55" s="38" t="s">
        <v>149</v>
      </c>
      <c r="I55" s="35" t="s">
        <v>213</v>
      </c>
      <c r="J55" s="35" t="s">
        <v>141</v>
      </c>
      <c r="K55" s="38"/>
      <c r="L55" s="38"/>
      <c r="M55" s="38"/>
      <c r="N55" s="34" t="s">
        <v>340</v>
      </c>
      <c r="O55" s="35" t="s">
        <v>369</v>
      </c>
      <c r="P55" s="35" t="s">
        <v>146</v>
      </c>
      <c r="Q55" s="83">
        <v>5</v>
      </c>
      <c r="R55" s="83">
        <v>5</v>
      </c>
      <c r="S55" s="83">
        <v>5</v>
      </c>
    </row>
    <row r="56" spans="1:19" s="11" customFormat="1" ht="144" customHeight="1">
      <c r="A56" s="4">
        <v>902</v>
      </c>
      <c r="B56" s="34" t="s">
        <v>168</v>
      </c>
      <c r="C56" s="35">
        <v>2555</v>
      </c>
      <c r="D56" s="36" t="s">
        <v>147</v>
      </c>
      <c r="E56" s="37" t="s">
        <v>147</v>
      </c>
      <c r="F56" s="37" t="s">
        <v>249</v>
      </c>
      <c r="G56" s="37" t="s">
        <v>158</v>
      </c>
      <c r="H56" s="38" t="s">
        <v>149</v>
      </c>
      <c r="I56" s="35" t="s">
        <v>183</v>
      </c>
      <c r="J56" s="35" t="s">
        <v>141</v>
      </c>
      <c r="K56" s="35"/>
      <c r="L56" s="35"/>
      <c r="M56" s="35"/>
      <c r="N56" s="34" t="s">
        <v>340</v>
      </c>
      <c r="O56" s="35" t="s">
        <v>289</v>
      </c>
      <c r="P56" s="35" t="s">
        <v>146</v>
      </c>
      <c r="Q56" s="83">
        <v>25</v>
      </c>
      <c r="R56" s="83">
        <v>25</v>
      </c>
      <c r="S56" s="83">
        <v>25</v>
      </c>
    </row>
    <row r="57" spans="1:19" s="11" customFormat="1" ht="141.75" customHeight="1">
      <c r="A57" s="4">
        <v>902</v>
      </c>
      <c r="B57" s="34" t="s">
        <v>168</v>
      </c>
      <c r="C57" s="35">
        <v>2555</v>
      </c>
      <c r="D57" s="36" t="s">
        <v>147</v>
      </c>
      <c r="E57" s="37" t="s">
        <v>147</v>
      </c>
      <c r="F57" s="37" t="s">
        <v>250</v>
      </c>
      <c r="G57" s="37" t="s">
        <v>158</v>
      </c>
      <c r="H57" s="38" t="s">
        <v>149</v>
      </c>
      <c r="I57" s="35" t="s">
        <v>183</v>
      </c>
      <c r="J57" s="35" t="s">
        <v>141</v>
      </c>
      <c r="K57" s="35"/>
      <c r="L57" s="35"/>
      <c r="M57" s="35"/>
      <c r="N57" s="34" t="s">
        <v>340</v>
      </c>
      <c r="O57" s="35" t="s">
        <v>289</v>
      </c>
      <c r="P57" s="35" t="s">
        <v>146</v>
      </c>
      <c r="Q57" s="83">
        <v>20</v>
      </c>
      <c r="R57" s="83">
        <v>20</v>
      </c>
      <c r="S57" s="83">
        <v>20</v>
      </c>
    </row>
    <row r="58" spans="1:19" s="7" customFormat="1" ht="141.75" customHeight="1">
      <c r="A58" s="6">
        <v>902</v>
      </c>
      <c r="B58" s="41" t="s">
        <v>136</v>
      </c>
      <c r="C58" s="42">
        <v>2600</v>
      </c>
      <c r="D58" s="40" t="s">
        <v>137</v>
      </c>
      <c r="E58" s="40" t="s">
        <v>137</v>
      </c>
      <c r="F58" s="40" t="s">
        <v>137</v>
      </c>
      <c r="G58" s="40" t="s">
        <v>137</v>
      </c>
      <c r="H58" s="42" t="s">
        <v>137</v>
      </c>
      <c r="I58" s="42" t="s">
        <v>137</v>
      </c>
      <c r="J58" s="42" t="s">
        <v>137</v>
      </c>
      <c r="K58" s="42" t="s">
        <v>137</v>
      </c>
      <c r="L58" s="42" t="s">
        <v>137</v>
      </c>
      <c r="M58" s="42" t="s">
        <v>137</v>
      </c>
      <c r="N58" s="42" t="s">
        <v>137</v>
      </c>
      <c r="O58" s="42" t="s">
        <v>137</v>
      </c>
      <c r="P58" s="42" t="s">
        <v>137</v>
      </c>
      <c r="Q58" s="84">
        <f>Q60+Q61+Q62+Q63+Q64+Q65+Q66+Q67+Q68</f>
        <v>8201.4</v>
      </c>
      <c r="R58" s="84">
        <f>R60+R61+R62+R63+R64+R65+R66+R67+R68</f>
        <v>7690.400000000001</v>
      </c>
      <c r="S58" s="84">
        <f>S60+S61+S62+S63+S64+S65+S66+S67+S68</f>
        <v>7690.400000000001</v>
      </c>
    </row>
    <row r="59" spans="1:19" s="11" customFormat="1" ht="12.75">
      <c r="A59" s="5"/>
      <c r="B59" s="43" t="s">
        <v>134</v>
      </c>
      <c r="C59" s="35"/>
      <c r="D59" s="36"/>
      <c r="E59" s="37"/>
      <c r="F59" s="37"/>
      <c r="G59" s="37"/>
      <c r="H59" s="35"/>
      <c r="I59" s="35"/>
      <c r="J59" s="35"/>
      <c r="K59" s="35"/>
      <c r="L59" s="35"/>
      <c r="M59" s="35"/>
      <c r="N59" s="35"/>
      <c r="O59" s="35"/>
      <c r="P59" s="35"/>
      <c r="Q59" s="83"/>
      <c r="R59" s="83"/>
      <c r="S59" s="83"/>
    </row>
    <row r="60" spans="1:20" s="11" customFormat="1" ht="145.5" customHeight="1">
      <c r="A60" s="4">
        <v>902</v>
      </c>
      <c r="B60" s="34" t="s">
        <v>202</v>
      </c>
      <c r="C60" s="35">
        <v>2601</v>
      </c>
      <c r="D60" s="36" t="s">
        <v>154</v>
      </c>
      <c r="E60" s="37" t="s">
        <v>169</v>
      </c>
      <c r="F60" s="37" t="s">
        <v>170</v>
      </c>
      <c r="G60" s="37" t="s">
        <v>171</v>
      </c>
      <c r="H60" s="38" t="s">
        <v>149</v>
      </c>
      <c r="I60" s="35" t="s">
        <v>212</v>
      </c>
      <c r="J60" s="35" t="s">
        <v>141</v>
      </c>
      <c r="K60" s="38" t="s">
        <v>216</v>
      </c>
      <c r="L60" s="35" t="s">
        <v>217</v>
      </c>
      <c r="M60" s="35" t="s">
        <v>218</v>
      </c>
      <c r="N60" s="34" t="s">
        <v>340</v>
      </c>
      <c r="O60" s="35" t="s">
        <v>227</v>
      </c>
      <c r="P60" s="35" t="s">
        <v>146</v>
      </c>
      <c r="Q60" s="83">
        <v>225.6</v>
      </c>
      <c r="R60" s="83">
        <v>211.1</v>
      </c>
      <c r="S60" s="83">
        <v>211.1</v>
      </c>
      <c r="T60" s="13"/>
    </row>
    <row r="61" spans="1:20" s="12" customFormat="1" ht="144">
      <c r="A61" s="4">
        <v>902</v>
      </c>
      <c r="B61" s="34" t="s">
        <v>202</v>
      </c>
      <c r="C61" s="35">
        <v>2601</v>
      </c>
      <c r="D61" s="36" t="s">
        <v>176</v>
      </c>
      <c r="E61" s="37" t="s">
        <v>169</v>
      </c>
      <c r="F61" s="37" t="s">
        <v>170</v>
      </c>
      <c r="G61" s="37" t="s">
        <v>171</v>
      </c>
      <c r="H61" s="38" t="s">
        <v>149</v>
      </c>
      <c r="I61" s="35" t="s">
        <v>212</v>
      </c>
      <c r="J61" s="35" t="s">
        <v>141</v>
      </c>
      <c r="K61" s="38" t="s">
        <v>216</v>
      </c>
      <c r="L61" s="35" t="s">
        <v>217</v>
      </c>
      <c r="M61" s="35" t="s">
        <v>218</v>
      </c>
      <c r="N61" s="34" t="s">
        <v>340</v>
      </c>
      <c r="O61" s="35" t="s">
        <v>227</v>
      </c>
      <c r="P61" s="35" t="s">
        <v>146</v>
      </c>
      <c r="Q61" s="83">
        <v>0.6</v>
      </c>
      <c r="R61" s="83">
        <f>Q61</f>
        <v>0.6</v>
      </c>
      <c r="S61" s="83">
        <f>R61</f>
        <v>0.6</v>
      </c>
      <c r="T61" s="14"/>
    </row>
    <row r="62" spans="1:19" s="11" customFormat="1" ht="144">
      <c r="A62" s="4">
        <v>902</v>
      </c>
      <c r="B62" s="34" t="s">
        <v>202</v>
      </c>
      <c r="C62" s="35">
        <v>2601</v>
      </c>
      <c r="D62" s="36" t="s">
        <v>154</v>
      </c>
      <c r="E62" s="37" t="s">
        <v>169</v>
      </c>
      <c r="F62" s="37" t="s">
        <v>170</v>
      </c>
      <c r="G62" s="37" t="s">
        <v>158</v>
      </c>
      <c r="H62" s="38" t="s">
        <v>149</v>
      </c>
      <c r="I62" s="35" t="s">
        <v>212</v>
      </c>
      <c r="J62" s="35" t="s">
        <v>141</v>
      </c>
      <c r="K62" s="38" t="s">
        <v>216</v>
      </c>
      <c r="L62" s="35" t="s">
        <v>217</v>
      </c>
      <c r="M62" s="35" t="s">
        <v>218</v>
      </c>
      <c r="N62" s="34" t="s">
        <v>340</v>
      </c>
      <c r="O62" s="35" t="s">
        <v>227</v>
      </c>
      <c r="P62" s="35" t="s">
        <v>146</v>
      </c>
      <c r="Q62" s="83">
        <v>18</v>
      </c>
      <c r="R62" s="83">
        <v>18</v>
      </c>
      <c r="S62" s="83">
        <v>18</v>
      </c>
    </row>
    <row r="63" spans="1:19" s="11" customFormat="1" ht="144">
      <c r="A63" s="4">
        <v>902</v>
      </c>
      <c r="B63" s="34" t="s">
        <v>202</v>
      </c>
      <c r="C63" s="35">
        <v>2601</v>
      </c>
      <c r="D63" s="36" t="s">
        <v>154</v>
      </c>
      <c r="E63" s="37" t="s">
        <v>169</v>
      </c>
      <c r="F63" s="37" t="s">
        <v>170</v>
      </c>
      <c r="G63" s="37" t="s">
        <v>172</v>
      </c>
      <c r="H63" s="38" t="s">
        <v>149</v>
      </c>
      <c r="I63" s="35" t="s">
        <v>212</v>
      </c>
      <c r="J63" s="35" t="s">
        <v>141</v>
      </c>
      <c r="K63" s="38" t="s">
        <v>216</v>
      </c>
      <c r="L63" s="35" t="s">
        <v>217</v>
      </c>
      <c r="M63" s="35" t="s">
        <v>218</v>
      </c>
      <c r="N63" s="34" t="s">
        <v>340</v>
      </c>
      <c r="O63" s="35" t="s">
        <v>227</v>
      </c>
      <c r="P63" s="35" t="s">
        <v>146</v>
      </c>
      <c r="Q63" s="83">
        <v>7.6</v>
      </c>
      <c r="R63" s="83">
        <v>7.6</v>
      </c>
      <c r="S63" s="83">
        <v>7.6</v>
      </c>
    </row>
    <row r="64" spans="1:19" s="11" customFormat="1" ht="144">
      <c r="A64" s="4">
        <v>902</v>
      </c>
      <c r="B64" s="34" t="s">
        <v>202</v>
      </c>
      <c r="C64" s="35">
        <v>2601</v>
      </c>
      <c r="D64" s="36" t="s">
        <v>154</v>
      </c>
      <c r="E64" s="37" t="s">
        <v>169</v>
      </c>
      <c r="F64" s="37" t="s">
        <v>203</v>
      </c>
      <c r="G64" s="37" t="s">
        <v>172</v>
      </c>
      <c r="H64" s="38" t="s">
        <v>149</v>
      </c>
      <c r="I64" s="35" t="s">
        <v>212</v>
      </c>
      <c r="J64" s="35" t="s">
        <v>141</v>
      </c>
      <c r="K64" s="38" t="s">
        <v>216</v>
      </c>
      <c r="L64" s="35" t="s">
        <v>217</v>
      </c>
      <c r="M64" s="35" t="s">
        <v>218</v>
      </c>
      <c r="N64" s="34" t="s">
        <v>340</v>
      </c>
      <c r="O64" s="35" t="s">
        <v>223</v>
      </c>
      <c r="P64" s="35" t="s">
        <v>146</v>
      </c>
      <c r="Q64" s="83">
        <v>28.9</v>
      </c>
      <c r="R64" s="83">
        <v>28.9</v>
      </c>
      <c r="S64" s="83">
        <v>28.9</v>
      </c>
    </row>
    <row r="65" spans="1:19" s="11" customFormat="1" ht="144">
      <c r="A65" s="4">
        <v>902</v>
      </c>
      <c r="B65" s="34" t="s">
        <v>204</v>
      </c>
      <c r="C65" s="35">
        <v>2602</v>
      </c>
      <c r="D65" s="36" t="s">
        <v>154</v>
      </c>
      <c r="E65" s="37" t="s">
        <v>169</v>
      </c>
      <c r="F65" s="37" t="s">
        <v>170</v>
      </c>
      <c r="G65" s="37" t="s">
        <v>171</v>
      </c>
      <c r="H65" s="38" t="s">
        <v>149</v>
      </c>
      <c r="I65" s="35" t="s">
        <v>212</v>
      </c>
      <c r="J65" s="35" t="s">
        <v>141</v>
      </c>
      <c r="K65" s="38" t="s">
        <v>216</v>
      </c>
      <c r="L65" s="35" t="s">
        <v>217</v>
      </c>
      <c r="M65" s="35" t="s">
        <v>218</v>
      </c>
      <c r="N65" s="34" t="s">
        <v>340</v>
      </c>
      <c r="O65" s="35" t="s">
        <v>227</v>
      </c>
      <c r="P65" s="35" t="s">
        <v>146</v>
      </c>
      <c r="Q65" s="83">
        <v>747.2</v>
      </c>
      <c r="R65" s="83">
        <v>699</v>
      </c>
      <c r="S65" s="83">
        <v>699</v>
      </c>
    </row>
    <row r="66" spans="1:20" s="11" customFormat="1" ht="168.75" customHeight="1">
      <c r="A66" s="4">
        <v>902</v>
      </c>
      <c r="B66" s="34" t="s">
        <v>205</v>
      </c>
      <c r="C66" s="35">
        <v>2608</v>
      </c>
      <c r="D66" s="36" t="s">
        <v>154</v>
      </c>
      <c r="E66" s="37" t="s">
        <v>173</v>
      </c>
      <c r="F66" s="37" t="s">
        <v>174</v>
      </c>
      <c r="G66" s="37" t="s">
        <v>171</v>
      </c>
      <c r="H66" s="38" t="s">
        <v>149</v>
      </c>
      <c r="I66" s="35" t="s">
        <v>184</v>
      </c>
      <c r="J66" s="35" t="s">
        <v>141</v>
      </c>
      <c r="K66" s="38"/>
      <c r="L66" s="38"/>
      <c r="M66" s="38"/>
      <c r="N66" s="34" t="s">
        <v>340</v>
      </c>
      <c r="O66" s="35" t="s">
        <v>185</v>
      </c>
      <c r="P66" s="35" t="s">
        <v>146</v>
      </c>
      <c r="Q66" s="83">
        <v>6948.9</v>
      </c>
      <c r="R66" s="83">
        <v>6500.6</v>
      </c>
      <c r="S66" s="83">
        <v>6500.6</v>
      </c>
      <c r="T66" s="13"/>
    </row>
    <row r="67" spans="1:20" s="12" customFormat="1" ht="169.5" customHeight="1">
      <c r="A67" s="4">
        <v>902</v>
      </c>
      <c r="B67" s="34" t="s">
        <v>205</v>
      </c>
      <c r="C67" s="35">
        <v>2608</v>
      </c>
      <c r="D67" s="36" t="s">
        <v>176</v>
      </c>
      <c r="E67" s="37" t="s">
        <v>169</v>
      </c>
      <c r="F67" s="37" t="s">
        <v>174</v>
      </c>
      <c r="G67" s="37" t="s">
        <v>171</v>
      </c>
      <c r="H67" s="38" t="s">
        <v>149</v>
      </c>
      <c r="I67" s="35" t="s">
        <v>184</v>
      </c>
      <c r="J67" s="35" t="s">
        <v>141</v>
      </c>
      <c r="K67" s="38"/>
      <c r="L67" s="38"/>
      <c r="M67" s="38"/>
      <c r="N67" s="34" t="s">
        <v>340</v>
      </c>
      <c r="O67" s="35" t="s">
        <v>185</v>
      </c>
      <c r="P67" s="35" t="s">
        <v>146</v>
      </c>
      <c r="Q67" s="83">
        <v>0.6</v>
      </c>
      <c r="R67" s="83">
        <f>Q67</f>
        <v>0.6</v>
      </c>
      <c r="S67" s="83">
        <f>R67</f>
        <v>0.6</v>
      </c>
      <c r="T67" s="14"/>
    </row>
    <row r="68" spans="1:19" s="11" customFormat="1" ht="168" customHeight="1">
      <c r="A68" s="4">
        <v>902</v>
      </c>
      <c r="B68" s="34" t="s">
        <v>205</v>
      </c>
      <c r="C68" s="35">
        <v>2608</v>
      </c>
      <c r="D68" s="36" t="s">
        <v>154</v>
      </c>
      <c r="E68" s="37" t="s">
        <v>173</v>
      </c>
      <c r="F68" s="37" t="s">
        <v>174</v>
      </c>
      <c r="G68" s="37" t="s">
        <v>158</v>
      </c>
      <c r="H68" s="38" t="s">
        <v>149</v>
      </c>
      <c r="I68" s="35" t="s">
        <v>184</v>
      </c>
      <c r="J68" s="35" t="s">
        <v>141</v>
      </c>
      <c r="K68" s="38"/>
      <c r="L68" s="38"/>
      <c r="M68" s="38"/>
      <c r="N68" s="34" t="s">
        <v>340</v>
      </c>
      <c r="O68" s="35" t="s">
        <v>185</v>
      </c>
      <c r="P68" s="35" t="s">
        <v>146</v>
      </c>
      <c r="Q68" s="83">
        <v>224</v>
      </c>
      <c r="R68" s="83">
        <v>224</v>
      </c>
      <c r="S68" s="83">
        <v>224</v>
      </c>
    </row>
    <row r="69" spans="1:19" s="7" customFormat="1" ht="145.5" customHeight="1">
      <c r="A69" s="6">
        <v>902</v>
      </c>
      <c r="B69" s="41" t="s">
        <v>135</v>
      </c>
      <c r="C69" s="42">
        <v>2700</v>
      </c>
      <c r="D69" s="40" t="s">
        <v>137</v>
      </c>
      <c r="E69" s="40" t="s">
        <v>137</v>
      </c>
      <c r="F69" s="40" t="s">
        <v>137</v>
      </c>
      <c r="G69" s="40" t="s">
        <v>137</v>
      </c>
      <c r="H69" s="42" t="s">
        <v>137</v>
      </c>
      <c r="I69" s="42" t="s">
        <v>137</v>
      </c>
      <c r="J69" s="42" t="s">
        <v>137</v>
      </c>
      <c r="K69" s="42" t="s">
        <v>137</v>
      </c>
      <c r="L69" s="42" t="s">
        <v>137</v>
      </c>
      <c r="M69" s="42" t="s">
        <v>137</v>
      </c>
      <c r="N69" s="42" t="s">
        <v>137</v>
      </c>
      <c r="O69" s="42" t="s">
        <v>137</v>
      </c>
      <c r="P69" s="42" t="s">
        <v>137</v>
      </c>
      <c r="Q69" s="84">
        <f>Q70</f>
        <v>6509.700000000001</v>
      </c>
      <c r="R69" s="84">
        <f>R70</f>
        <v>5917.7</v>
      </c>
      <c r="S69" s="84">
        <f>S70</f>
        <v>5837.5</v>
      </c>
    </row>
    <row r="70" spans="1:19" s="7" customFormat="1" ht="72.75" customHeight="1">
      <c r="A70" s="6">
        <v>902</v>
      </c>
      <c r="B70" s="41" t="s">
        <v>220</v>
      </c>
      <c r="C70" s="42">
        <v>2701</v>
      </c>
      <c r="D70" s="40" t="s">
        <v>137</v>
      </c>
      <c r="E70" s="40" t="s">
        <v>137</v>
      </c>
      <c r="F70" s="40" t="s">
        <v>137</v>
      </c>
      <c r="G70" s="40" t="s">
        <v>137</v>
      </c>
      <c r="H70" s="42" t="s">
        <v>137</v>
      </c>
      <c r="I70" s="42" t="s">
        <v>137</v>
      </c>
      <c r="J70" s="42" t="s">
        <v>137</v>
      </c>
      <c r="K70" s="42" t="s">
        <v>137</v>
      </c>
      <c r="L70" s="42" t="s">
        <v>137</v>
      </c>
      <c r="M70" s="42" t="s">
        <v>137</v>
      </c>
      <c r="N70" s="42" t="s">
        <v>137</v>
      </c>
      <c r="O70" s="42" t="s">
        <v>137</v>
      </c>
      <c r="P70" s="42" t="s">
        <v>137</v>
      </c>
      <c r="Q70" s="85">
        <f>Q72+Q73+Q74+Q78</f>
        <v>6509.700000000001</v>
      </c>
      <c r="R70" s="85">
        <f>R72+R73+R74</f>
        <v>5917.7</v>
      </c>
      <c r="S70" s="85">
        <f>S72+S73+S74</f>
        <v>5837.5</v>
      </c>
    </row>
    <row r="71" spans="1:19" s="7" customFormat="1" ht="12.75">
      <c r="A71" s="5"/>
      <c r="B71" s="43" t="s">
        <v>134</v>
      </c>
      <c r="C71" s="39"/>
      <c r="D71" s="44"/>
      <c r="E71" s="45"/>
      <c r="F71" s="45"/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86"/>
      <c r="R71" s="86"/>
      <c r="S71" s="86"/>
    </row>
    <row r="72" spans="1:19" s="11" customFormat="1" ht="142.5" customHeight="1">
      <c r="A72" s="4">
        <v>902</v>
      </c>
      <c r="B72" s="34" t="s">
        <v>175</v>
      </c>
      <c r="C72" s="35">
        <v>2702</v>
      </c>
      <c r="D72" s="36" t="s">
        <v>153</v>
      </c>
      <c r="E72" s="37" t="s">
        <v>154</v>
      </c>
      <c r="F72" s="37" t="s">
        <v>251</v>
      </c>
      <c r="G72" s="37" t="s">
        <v>148</v>
      </c>
      <c r="H72" s="38" t="s">
        <v>149</v>
      </c>
      <c r="I72" s="35" t="s">
        <v>211</v>
      </c>
      <c r="J72" s="35" t="s">
        <v>141</v>
      </c>
      <c r="K72" s="38"/>
      <c r="L72" s="38"/>
      <c r="M72" s="38"/>
      <c r="N72" s="34" t="s">
        <v>340</v>
      </c>
      <c r="O72" s="35" t="s">
        <v>186</v>
      </c>
      <c r="P72" s="35" t="s">
        <v>146</v>
      </c>
      <c r="Q72" s="83">
        <v>5170.5</v>
      </c>
      <c r="R72" s="83">
        <v>4839.4</v>
      </c>
      <c r="S72" s="83">
        <v>4839.4</v>
      </c>
    </row>
    <row r="73" spans="1:19" s="12" customFormat="1" ht="144">
      <c r="A73" s="4">
        <v>902</v>
      </c>
      <c r="B73" s="34" t="s">
        <v>175</v>
      </c>
      <c r="C73" s="35">
        <v>2702</v>
      </c>
      <c r="D73" s="36" t="s">
        <v>176</v>
      </c>
      <c r="E73" s="37" t="s">
        <v>169</v>
      </c>
      <c r="F73" s="37" t="s">
        <v>251</v>
      </c>
      <c r="G73" s="37" t="s">
        <v>148</v>
      </c>
      <c r="H73" s="38" t="s">
        <v>149</v>
      </c>
      <c r="I73" s="35" t="s">
        <v>211</v>
      </c>
      <c r="J73" s="35" t="s">
        <v>141</v>
      </c>
      <c r="K73" s="38"/>
      <c r="L73" s="38"/>
      <c r="M73" s="38"/>
      <c r="N73" s="34" t="s">
        <v>340</v>
      </c>
      <c r="O73" s="35" t="s">
        <v>186</v>
      </c>
      <c r="P73" s="35" t="s">
        <v>146</v>
      </c>
      <c r="Q73" s="83">
        <v>0.6</v>
      </c>
      <c r="R73" s="83">
        <f>Q73</f>
        <v>0.6</v>
      </c>
      <c r="S73" s="83">
        <f>R73</f>
        <v>0.6</v>
      </c>
    </row>
    <row r="74" spans="1:19" s="11" customFormat="1" ht="144">
      <c r="A74" s="4">
        <v>902</v>
      </c>
      <c r="B74" s="34" t="s">
        <v>175</v>
      </c>
      <c r="C74" s="35">
        <v>2702</v>
      </c>
      <c r="D74" s="36" t="s">
        <v>153</v>
      </c>
      <c r="E74" s="37" t="s">
        <v>154</v>
      </c>
      <c r="F74" s="37" t="s">
        <v>252</v>
      </c>
      <c r="G74" s="37" t="s">
        <v>148</v>
      </c>
      <c r="H74" s="38" t="s">
        <v>149</v>
      </c>
      <c r="I74" s="35" t="s">
        <v>211</v>
      </c>
      <c r="J74" s="35" t="s">
        <v>141</v>
      </c>
      <c r="K74" s="38" t="s">
        <v>142</v>
      </c>
      <c r="L74" s="38" t="s">
        <v>143</v>
      </c>
      <c r="M74" s="35" t="s">
        <v>144</v>
      </c>
      <c r="N74" s="34" t="s">
        <v>340</v>
      </c>
      <c r="O74" s="35" t="s">
        <v>186</v>
      </c>
      <c r="P74" s="35" t="s">
        <v>146</v>
      </c>
      <c r="Q74" s="83">
        <v>1338.6</v>
      </c>
      <c r="R74" s="83">
        <v>1077.7</v>
      </c>
      <c r="S74" s="83">
        <v>997.5</v>
      </c>
    </row>
    <row r="75" spans="1:19" s="11" customFormat="1" ht="12.75" hidden="1">
      <c r="A75" s="4"/>
      <c r="B75" s="47"/>
      <c r="C75" s="46"/>
      <c r="D75" s="36"/>
      <c r="E75" s="37"/>
      <c r="F75" s="37"/>
      <c r="G75" s="37"/>
      <c r="H75" s="38"/>
      <c r="I75" s="35"/>
      <c r="J75" s="35"/>
      <c r="K75" s="38"/>
      <c r="L75" s="38"/>
      <c r="M75" s="38"/>
      <c r="N75" s="35"/>
      <c r="O75" s="35"/>
      <c r="P75" s="35"/>
      <c r="Q75" s="83"/>
      <c r="R75" s="83"/>
      <c r="S75" s="83"/>
    </row>
    <row r="76" spans="1:19" s="11" customFormat="1" ht="144" hidden="1">
      <c r="A76" s="4">
        <v>902</v>
      </c>
      <c r="B76" s="47" t="s">
        <v>192</v>
      </c>
      <c r="C76" s="46"/>
      <c r="D76" s="36" t="s">
        <v>176</v>
      </c>
      <c r="E76" s="37" t="s">
        <v>138</v>
      </c>
      <c r="F76" s="37" t="s">
        <v>177</v>
      </c>
      <c r="G76" s="37" t="s">
        <v>139</v>
      </c>
      <c r="H76" s="38" t="s">
        <v>149</v>
      </c>
      <c r="I76" s="35" t="s">
        <v>187</v>
      </c>
      <c r="J76" s="35" t="s">
        <v>150</v>
      </c>
      <c r="K76" s="38"/>
      <c r="L76" s="38"/>
      <c r="M76" s="38"/>
      <c r="N76" s="35" t="s">
        <v>145</v>
      </c>
      <c r="O76" s="35" t="s">
        <v>193</v>
      </c>
      <c r="P76" s="35" t="s">
        <v>146</v>
      </c>
      <c r="Q76" s="83"/>
      <c r="R76" s="83"/>
      <c r="S76" s="83"/>
    </row>
    <row r="77" spans="1:19" s="11" customFormat="1" ht="144" hidden="1">
      <c r="A77" s="4">
        <v>902</v>
      </c>
      <c r="B77" s="34" t="s">
        <v>192</v>
      </c>
      <c r="C77" s="46"/>
      <c r="D77" s="36" t="s">
        <v>178</v>
      </c>
      <c r="E77" s="37" t="s">
        <v>169</v>
      </c>
      <c r="F77" s="37" t="s">
        <v>167</v>
      </c>
      <c r="G77" s="37" t="s">
        <v>139</v>
      </c>
      <c r="H77" s="38" t="s">
        <v>149</v>
      </c>
      <c r="I77" s="35" t="s">
        <v>187</v>
      </c>
      <c r="J77" s="35" t="s">
        <v>150</v>
      </c>
      <c r="K77" s="38"/>
      <c r="L77" s="38"/>
      <c r="M77" s="38"/>
      <c r="N77" s="35" t="s">
        <v>145</v>
      </c>
      <c r="O77" s="35" t="s">
        <v>193</v>
      </c>
      <c r="P77" s="35" t="s">
        <v>146</v>
      </c>
      <c r="Q77" s="83"/>
      <c r="R77" s="83"/>
      <c r="S77" s="83"/>
    </row>
    <row r="78" spans="1:22" s="11" customFormat="1" ht="144" hidden="1">
      <c r="A78" s="4">
        <v>902</v>
      </c>
      <c r="B78" s="34" t="s">
        <v>155</v>
      </c>
      <c r="C78" s="35">
        <v>2702</v>
      </c>
      <c r="D78" s="36" t="s">
        <v>153</v>
      </c>
      <c r="E78" s="37" t="s">
        <v>154</v>
      </c>
      <c r="F78" s="37" t="s">
        <v>222</v>
      </c>
      <c r="G78" s="37" t="s">
        <v>148</v>
      </c>
      <c r="H78" s="38" t="s">
        <v>149</v>
      </c>
      <c r="I78" s="35" t="s">
        <v>181</v>
      </c>
      <c r="J78" s="35" t="s">
        <v>141</v>
      </c>
      <c r="K78" s="38" t="s">
        <v>142</v>
      </c>
      <c r="L78" s="38" t="s">
        <v>143</v>
      </c>
      <c r="M78" s="35" t="s">
        <v>144</v>
      </c>
      <c r="N78" s="35" t="s">
        <v>145</v>
      </c>
      <c r="O78" s="35" t="s">
        <v>188</v>
      </c>
      <c r="P78" s="35" t="s">
        <v>146</v>
      </c>
      <c r="Q78" s="83"/>
      <c r="R78" s="83"/>
      <c r="S78" s="83"/>
      <c r="T78" s="11">
        <v>567</v>
      </c>
      <c r="V78" s="11">
        <v>2702</v>
      </c>
    </row>
    <row r="79" spans="1:19" s="7" customFormat="1" ht="192">
      <c r="A79" s="8">
        <v>902</v>
      </c>
      <c r="B79" s="26" t="s">
        <v>208</v>
      </c>
      <c r="C79" s="27">
        <v>3100</v>
      </c>
      <c r="D79" s="48" t="s">
        <v>137</v>
      </c>
      <c r="E79" s="48" t="s">
        <v>137</v>
      </c>
      <c r="F79" s="48" t="s">
        <v>137</v>
      </c>
      <c r="G79" s="48" t="s">
        <v>137</v>
      </c>
      <c r="H79" s="27" t="s">
        <v>137</v>
      </c>
      <c r="I79" s="27" t="s">
        <v>137</v>
      </c>
      <c r="J79" s="27" t="s">
        <v>137</v>
      </c>
      <c r="K79" s="27" t="s">
        <v>137</v>
      </c>
      <c r="L79" s="27" t="s">
        <v>137</v>
      </c>
      <c r="M79" s="27" t="s">
        <v>137</v>
      </c>
      <c r="N79" s="27" t="s">
        <v>137</v>
      </c>
      <c r="O79" s="27" t="s">
        <v>137</v>
      </c>
      <c r="P79" s="27" t="s">
        <v>137</v>
      </c>
      <c r="Q79" s="81">
        <f>Q80</f>
        <v>754</v>
      </c>
      <c r="R79" s="81">
        <f>R80</f>
        <v>754</v>
      </c>
      <c r="S79" s="81">
        <f>S80</f>
        <v>754</v>
      </c>
    </row>
    <row r="80" spans="1:19" s="7" customFormat="1" ht="48">
      <c r="A80" s="10">
        <v>902</v>
      </c>
      <c r="B80" s="26" t="s">
        <v>221</v>
      </c>
      <c r="C80" s="27">
        <v>3200</v>
      </c>
      <c r="D80" s="48" t="s">
        <v>137</v>
      </c>
      <c r="E80" s="48" t="s">
        <v>137</v>
      </c>
      <c r="F80" s="48" t="s">
        <v>137</v>
      </c>
      <c r="G80" s="48" t="s">
        <v>137</v>
      </c>
      <c r="H80" s="27" t="s">
        <v>137</v>
      </c>
      <c r="I80" s="27" t="s">
        <v>137</v>
      </c>
      <c r="J80" s="27" t="s">
        <v>137</v>
      </c>
      <c r="K80" s="27" t="s">
        <v>137</v>
      </c>
      <c r="L80" s="27" t="s">
        <v>137</v>
      </c>
      <c r="M80" s="27" t="s">
        <v>137</v>
      </c>
      <c r="N80" s="27" t="s">
        <v>137</v>
      </c>
      <c r="O80" s="27" t="s">
        <v>137</v>
      </c>
      <c r="P80" s="27" t="s">
        <v>137</v>
      </c>
      <c r="Q80" s="81">
        <f>Q82+Q83</f>
        <v>754</v>
      </c>
      <c r="R80" s="81">
        <f>R82+R83</f>
        <v>754</v>
      </c>
      <c r="S80" s="81">
        <f>S82+S83</f>
        <v>754</v>
      </c>
    </row>
    <row r="81" spans="1:19" s="11" customFormat="1" ht="12.75">
      <c r="A81" s="3"/>
      <c r="B81" s="31" t="s">
        <v>134</v>
      </c>
      <c r="C81" s="32"/>
      <c r="D81" s="49"/>
      <c r="E81" s="50"/>
      <c r="F81" s="50"/>
      <c r="G81" s="50"/>
      <c r="H81" s="32"/>
      <c r="I81" s="32"/>
      <c r="J81" s="32"/>
      <c r="K81" s="32"/>
      <c r="L81" s="32"/>
      <c r="M81" s="32"/>
      <c r="N81" s="32"/>
      <c r="O81" s="32"/>
      <c r="P81" s="32"/>
      <c r="Q81" s="82"/>
      <c r="R81" s="82"/>
      <c r="S81" s="82"/>
    </row>
    <row r="82" spans="1:19" s="11" customFormat="1" ht="217.5" customHeight="1">
      <c r="A82" s="15">
        <v>902</v>
      </c>
      <c r="B82" s="25" t="s">
        <v>202</v>
      </c>
      <c r="C82" s="51">
        <v>3201</v>
      </c>
      <c r="D82" s="49" t="s">
        <v>154</v>
      </c>
      <c r="E82" s="50" t="s">
        <v>169</v>
      </c>
      <c r="F82" s="50" t="s">
        <v>180</v>
      </c>
      <c r="G82" s="50" t="s">
        <v>171</v>
      </c>
      <c r="H82" s="52" t="s">
        <v>214</v>
      </c>
      <c r="I82" s="32" t="s">
        <v>194</v>
      </c>
      <c r="J82" s="32" t="s">
        <v>215</v>
      </c>
      <c r="K82" s="32" t="s">
        <v>195</v>
      </c>
      <c r="L82" s="32" t="s">
        <v>219</v>
      </c>
      <c r="M82" s="32" t="s">
        <v>196</v>
      </c>
      <c r="N82" s="32"/>
      <c r="O82" s="32"/>
      <c r="P82" s="32"/>
      <c r="Q82" s="82">
        <v>175</v>
      </c>
      <c r="R82" s="82">
        <v>175</v>
      </c>
      <c r="S82" s="82">
        <v>175</v>
      </c>
    </row>
    <row r="83" spans="1:19" s="11" customFormat="1" ht="216.75" customHeight="1">
      <c r="A83" s="15">
        <v>902</v>
      </c>
      <c r="B83" s="25" t="s">
        <v>204</v>
      </c>
      <c r="C83" s="32">
        <v>3202</v>
      </c>
      <c r="D83" s="50" t="s">
        <v>154</v>
      </c>
      <c r="E83" s="50" t="s">
        <v>169</v>
      </c>
      <c r="F83" s="50" t="s">
        <v>180</v>
      </c>
      <c r="G83" s="50" t="s">
        <v>171</v>
      </c>
      <c r="H83" s="52" t="s">
        <v>214</v>
      </c>
      <c r="I83" s="32" t="s">
        <v>194</v>
      </c>
      <c r="J83" s="32" t="s">
        <v>215</v>
      </c>
      <c r="K83" s="32" t="s">
        <v>195</v>
      </c>
      <c r="L83" s="32" t="s">
        <v>219</v>
      </c>
      <c r="M83" s="32" t="s">
        <v>196</v>
      </c>
      <c r="N83" s="32"/>
      <c r="O83" s="32"/>
      <c r="P83" s="32"/>
      <c r="Q83" s="82">
        <f>569+10</f>
        <v>579</v>
      </c>
      <c r="R83" s="82">
        <f>Q83</f>
        <v>579</v>
      </c>
      <c r="S83" s="82">
        <f>R83</f>
        <v>579</v>
      </c>
    </row>
    <row r="84" spans="1:19" ht="27" customHeight="1">
      <c r="A84" s="22">
        <v>903</v>
      </c>
      <c r="B84" s="176" t="s">
        <v>322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</row>
    <row r="85" spans="1:19" ht="81.75" customHeight="1">
      <c r="A85" s="17">
        <v>903</v>
      </c>
      <c r="B85" s="53" t="s">
        <v>258</v>
      </c>
      <c r="C85" s="64">
        <v>2500</v>
      </c>
      <c r="D85" s="67" t="s">
        <v>137</v>
      </c>
      <c r="E85" s="67" t="s">
        <v>137</v>
      </c>
      <c r="F85" s="67" t="s">
        <v>137</v>
      </c>
      <c r="G85" s="67" t="s">
        <v>137</v>
      </c>
      <c r="H85" s="64" t="s">
        <v>137</v>
      </c>
      <c r="I85" s="64" t="s">
        <v>137</v>
      </c>
      <c r="J85" s="64" t="s">
        <v>137</v>
      </c>
      <c r="K85" s="64" t="s">
        <v>137</v>
      </c>
      <c r="L85" s="64" t="s">
        <v>137</v>
      </c>
      <c r="M85" s="64" t="s">
        <v>137</v>
      </c>
      <c r="N85" s="64" t="s">
        <v>137</v>
      </c>
      <c r="O85" s="64" t="s">
        <v>137</v>
      </c>
      <c r="P85" s="64" t="s">
        <v>137</v>
      </c>
      <c r="Q85" s="66">
        <f>Q86+Q126+Q130+Q138</f>
        <v>336066.50000000006</v>
      </c>
      <c r="R85" s="66">
        <f>R86+R126+R130+R138</f>
        <v>303953.6</v>
      </c>
      <c r="S85" s="66">
        <f>S86+S126+S130+S138</f>
        <v>303327.60000000003</v>
      </c>
    </row>
    <row r="86" spans="1:19" ht="108" customHeight="1">
      <c r="A86" s="17">
        <v>903</v>
      </c>
      <c r="B86" s="53" t="s">
        <v>259</v>
      </c>
      <c r="C86" s="64">
        <v>2501</v>
      </c>
      <c r="D86" s="67" t="s">
        <v>137</v>
      </c>
      <c r="E86" s="67" t="s">
        <v>137</v>
      </c>
      <c r="F86" s="67" t="s">
        <v>137</v>
      </c>
      <c r="G86" s="67" t="s">
        <v>137</v>
      </c>
      <c r="H86" s="64" t="s">
        <v>137</v>
      </c>
      <c r="I86" s="64" t="s">
        <v>137</v>
      </c>
      <c r="J86" s="64" t="s">
        <v>137</v>
      </c>
      <c r="K86" s="64" t="s">
        <v>137</v>
      </c>
      <c r="L86" s="64" t="s">
        <v>137</v>
      </c>
      <c r="M86" s="64" t="s">
        <v>137</v>
      </c>
      <c r="N86" s="64" t="s">
        <v>137</v>
      </c>
      <c r="O86" s="64" t="s">
        <v>137</v>
      </c>
      <c r="P86" s="64" t="s">
        <v>137</v>
      </c>
      <c r="Q86" s="66">
        <f>Q88+Q89+Q90+Q91+Q92+Q93+Q94+Q95+Q96+Q97+Q98+Q99+Q100+Q101+Q102+Q103+Q104+Q105+Q106+Q107+Q108+Q109+Q110+Q111+Q112+Q113+Q114+Q115+Q116+Q117+Q118+Q119+Q120+Q121+Q122+Q123+Q124+Q125</f>
        <v>173705.10000000006</v>
      </c>
      <c r="R86" s="66">
        <f>R88+R89+R90+R91+R92+R93+R94+R95+R96+R97+R98+R99+R100+R101+R102+R103+R104+R105+R106+R107+R108+R109+R110+R111+R112+R113+R114+R115+R116+R117+R118+R119+R120+R121+R122+R123+R124+R125</f>
        <v>148550.5</v>
      </c>
      <c r="S86" s="66">
        <f>S88+S89+S90+S91+S92+S93+S94+S95+S96+S97+S98+S99+S100+S101+S102+S103+S104+S105+S106+S107+S108+S109+S110+S111+S112+S113+S114+S115+S116+S117+S118+S119+S120+S121+S122+S123+S124+S125</f>
        <v>148016.50000000003</v>
      </c>
    </row>
    <row r="87" spans="1:19" ht="12.75">
      <c r="A87" s="18"/>
      <c r="B87" s="34" t="s">
        <v>134</v>
      </c>
      <c r="C87" s="54"/>
      <c r="D87" s="55"/>
      <c r="E87" s="56"/>
      <c r="F87" s="56"/>
      <c r="G87" s="56"/>
      <c r="H87" s="57"/>
      <c r="I87" s="57"/>
      <c r="J87" s="57"/>
      <c r="K87" s="57"/>
      <c r="L87" s="57"/>
      <c r="M87" s="57"/>
      <c r="N87" s="57"/>
      <c r="O87" s="57"/>
      <c r="P87" s="57"/>
      <c r="Q87" s="58"/>
      <c r="R87" s="58"/>
      <c r="S87" s="58"/>
    </row>
    <row r="88" spans="1:19" ht="240" customHeight="1">
      <c r="A88" s="19">
        <v>903</v>
      </c>
      <c r="B88" s="34" t="s">
        <v>260</v>
      </c>
      <c r="C88" s="39">
        <v>2507</v>
      </c>
      <c r="D88" s="37" t="s">
        <v>147</v>
      </c>
      <c r="E88" s="37" t="s">
        <v>261</v>
      </c>
      <c r="F88" s="37" t="s">
        <v>262</v>
      </c>
      <c r="G88" s="37">
        <v>200</v>
      </c>
      <c r="H88" s="34" t="s">
        <v>263</v>
      </c>
      <c r="I88" s="34" t="s">
        <v>264</v>
      </c>
      <c r="J88" s="34" t="s">
        <v>265</v>
      </c>
      <c r="K88" s="34"/>
      <c r="L88" s="34"/>
      <c r="M88" s="34"/>
      <c r="N88" s="34" t="s">
        <v>340</v>
      </c>
      <c r="O88" s="34" t="s">
        <v>365</v>
      </c>
      <c r="P88" s="34" t="s">
        <v>266</v>
      </c>
      <c r="Q88" s="59">
        <v>20</v>
      </c>
      <c r="R88" s="59">
        <v>20</v>
      </c>
      <c r="S88" s="59">
        <v>20</v>
      </c>
    </row>
    <row r="89" spans="1:19" ht="180">
      <c r="A89" s="19">
        <v>903</v>
      </c>
      <c r="B89" s="34" t="s">
        <v>267</v>
      </c>
      <c r="C89" s="39">
        <v>2522</v>
      </c>
      <c r="D89" s="37" t="s">
        <v>147</v>
      </c>
      <c r="E89" s="37" t="s">
        <v>154</v>
      </c>
      <c r="F89" s="37" t="s">
        <v>268</v>
      </c>
      <c r="G89" s="37" t="s">
        <v>171</v>
      </c>
      <c r="H89" s="34" t="s">
        <v>263</v>
      </c>
      <c r="I89" s="34" t="s">
        <v>269</v>
      </c>
      <c r="J89" s="34" t="s">
        <v>270</v>
      </c>
      <c r="K89" s="34"/>
      <c r="L89" s="34"/>
      <c r="M89" s="34"/>
      <c r="N89" s="34" t="s">
        <v>340</v>
      </c>
      <c r="O89" s="34" t="s">
        <v>271</v>
      </c>
      <c r="P89" s="34" t="s">
        <v>266</v>
      </c>
      <c r="Q89" s="59">
        <v>46054.4</v>
      </c>
      <c r="R89" s="59">
        <v>42432.8</v>
      </c>
      <c r="S89" s="59">
        <v>42495.9</v>
      </c>
    </row>
    <row r="90" spans="1:19" ht="183" customHeight="1">
      <c r="A90" s="19">
        <v>903</v>
      </c>
      <c r="B90" s="34" t="s">
        <v>267</v>
      </c>
      <c r="C90" s="39">
        <v>2522</v>
      </c>
      <c r="D90" s="37" t="s">
        <v>147</v>
      </c>
      <c r="E90" s="37" t="s">
        <v>154</v>
      </c>
      <c r="F90" s="37" t="s">
        <v>268</v>
      </c>
      <c r="G90" s="37" t="s">
        <v>158</v>
      </c>
      <c r="H90" s="34" t="s">
        <v>263</v>
      </c>
      <c r="I90" s="34" t="s">
        <v>269</v>
      </c>
      <c r="J90" s="34" t="s">
        <v>270</v>
      </c>
      <c r="K90" s="34"/>
      <c r="L90" s="34"/>
      <c r="M90" s="34"/>
      <c r="N90" s="34" t="s">
        <v>340</v>
      </c>
      <c r="O90" s="34" t="s">
        <v>271</v>
      </c>
      <c r="P90" s="34" t="s">
        <v>266</v>
      </c>
      <c r="Q90" s="59">
        <v>39381.8</v>
      </c>
      <c r="R90" s="59">
        <v>33248.5</v>
      </c>
      <c r="S90" s="59">
        <v>34478.1</v>
      </c>
    </row>
    <row r="91" spans="1:19" ht="180">
      <c r="A91" s="19">
        <v>903</v>
      </c>
      <c r="B91" s="34" t="s">
        <v>267</v>
      </c>
      <c r="C91" s="39">
        <v>2522</v>
      </c>
      <c r="D91" s="37" t="s">
        <v>147</v>
      </c>
      <c r="E91" s="37" t="s">
        <v>154</v>
      </c>
      <c r="F91" s="37" t="s">
        <v>268</v>
      </c>
      <c r="G91" s="37" t="s">
        <v>172</v>
      </c>
      <c r="H91" s="34" t="s">
        <v>263</v>
      </c>
      <c r="I91" s="34" t="s">
        <v>269</v>
      </c>
      <c r="J91" s="34" t="s">
        <v>270</v>
      </c>
      <c r="K91" s="34"/>
      <c r="L91" s="34"/>
      <c r="M91" s="34"/>
      <c r="N91" s="34" t="s">
        <v>340</v>
      </c>
      <c r="O91" s="34" t="s">
        <v>271</v>
      </c>
      <c r="P91" s="34" t="s">
        <v>266</v>
      </c>
      <c r="Q91" s="59">
        <v>461</v>
      </c>
      <c r="R91" s="59">
        <v>461</v>
      </c>
      <c r="S91" s="59">
        <v>461</v>
      </c>
    </row>
    <row r="92" spans="1:19" ht="180">
      <c r="A92" s="19">
        <v>903</v>
      </c>
      <c r="B92" s="34" t="s">
        <v>267</v>
      </c>
      <c r="C92" s="39">
        <v>2522</v>
      </c>
      <c r="D92" s="37" t="s">
        <v>147</v>
      </c>
      <c r="E92" s="37" t="s">
        <v>154</v>
      </c>
      <c r="F92" s="37" t="s">
        <v>272</v>
      </c>
      <c r="G92" s="37" t="s">
        <v>171</v>
      </c>
      <c r="H92" s="34" t="s">
        <v>263</v>
      </c>
      <c r="I92" s="34" t="s">
        <v>269</v>
      </c>
      <c r="J92" s="34" t="s">
        <v>270</v>
      </c>
      <c r="K92" s="34"/>
      <c r="L92" s="34"/>
      <c r="M92" s="34"/>
      <c r="N92" s="34" t="s">
        <v>340</v>
      </c>
      <c r="O92" s="34" t="s">
        <v>271</v>
      </c>
      <c r="P92" s="34" t="s">
        <v>266</v>
      </c>
      <c r="Q92" s="59">
        <v>12377</v>
      </c>
      <c r="R92" s="59">
        <v>12183.5</v>
      </c>
      <c r="S92" s="59">
        <v>11231.3</v>
      </c>
    </row>
    <row r="93" spans="1:19" ht="180">
      <c r="A93" s="19">
        <v>903</v>
      </c>
      <c r="B93" s="34" t="s">
        <v>267</v>
      </c>
      <c r="C93" s="39">
        <v>2522</v>
      </c>
      <c r="D93" s="37" t="s">
        <v>147</v>
      </c>
      <c r="E93" s="37" t="s">
        <v>154</v>
      </c>
      <c r="F93" s="37" t="s">
        <v>272</v>
      </c>
      <c r="G93" s="37" t="s">
        <v>172</v>
      </c>
      <c r="H93" s="34" t="s">
        <v>263</v>
      </c>
      <c r="I93" s="34" t="s">
        <v>269</v>
      </c>
      <c r="J93" s="34" t="s">
        <v>270</v>
      </c>
      <c r="K93" s="34"/>
      <c r="L93" s="34"/>
      <c r="M93" s="34"/>
      <c r="N93" s="34" t="s">
        <v>340</v>
      </c>
      <c r="O93" s="34" t="s">
        <v>271</v>
      </c>
      <c r="P93" s="34" t="s">
        <v>266</v>
      </c>
      <c r="Q93" s="59">
        <v>1324.8</v>
      </c>
      <c r="R93" s="59">
        <v>1324.8</v>
      </c>
      <c r="S93" s="59">
        <v>1324.8</v>
      </c>
    </row>
    <row r="94" spans="1:19" ht="180">
      <c r="A94" s="19">
        <v>903</v>
      </c>
      <c r="B94" s="34" t="s">
        <v>267</v>
      </c>
      <c r="C94" s="39">
        <v>2522</v>
      </c>
      <c r="D94" s="37" t="s">
        <v>147</v>
      </c>
      <c r="E94" s="37" t="s">
        <v>154</v>
      </c>
      <c r="F94" s="37" t="s">
        <v>273</v>
      </c>
      <c r="G94" s="37" t="s">
        <v>171</v>
      </c>
      <c r="H94" s="34" t="s">
        <v>263</v>
      </c>
      <c r="I94" s="34" t="s">
        <v>269</v>
      </c>
      <c r="J94" s="34" t="s">
        <v>270</v>
      </c>
      <c r="K94" s="34"/>
      <c r="L94" s="34"/>
      <c r="M94" s="34"/>
      <c r="N94" s="34" t="s">
        <v>340</v>
      </c>
      <c r="O94" s="34" t="s">
        <v>271</v>
      </c>
      <c r="P94" s="34" t="s">
        <v>266</v>
      </c>
      <c r="Q94" s="59">
        <v>906.6</v>
      </c>
      <c r="R94" s="59">
        <v>893.7</v>
      </c>
      <c r="S94" s="59">
        <v>830.6</v>
      </c>
    </row>
    <row r="95" spans="1:19" ht="180">
      <c r="A95" s="19">
        <v>903</v>
      </c>
      <c r="B95" s="34" t="s">
        <v>267</v>
      </c>
      <c r="C95" s="35">
        <v>2522</v>
      </c>
      <c r="D95" s="36" t="s">
        <v>176</v>
      </c>
      <c r="E95" s="37" t="s">
        <v>169</v>
      </c>
      <c r="F95" s="37" t="s">
        <v>268</v>
      </c>
      <c r="G95" s="37" t="s">
        <v>171</v>
      </c>
      <c r="H95" s="34" t="s">
        <v>263</v>
      </c>
      <c r="I95" s="34" t="s">
        <v>269</v>
      </c>
      <c r="J95" s="34" t="s">
        <v>270</v>
      </c>
      <c r="K95" s="34"/>
      <c r="L95" s="34"/>
      <c r="M95" s="34"/>
      <c r="N95" s="34" t="s">
        <v>340</v>
      </c>
      <c r="O95" s="34" t="s">
        <v>271</v>
      </c>
      <c r="P95" s="34" t="s">
        <v>266</v>
      </c>
      <c r="Q95" s="59">
        <v>26</v>
      </c>
      <c r="R95" s="59">
        <v>26</v>
      </c>
      <c r="S95" s="59">
        <v>26</v>
      </c>
    </row>
    <row r="96" spans="1:19" ht="194.25" customHeight="1">
      <c r="A96" s="19">
        <v>903</v>
      </c>
      <c r="B96" s="34" t="s">
        <v>274</v>
      </c>
      <c r="C96" s="39">
        <v>2523</v>
      </c>
      <c r="D96" s="37" t="s">
        <v>147</v>
      </c>
      <c r="E96" s="37" t="s">
        <v>164</v>
      </c>
      <c r="F96" s="37" t="s">
        <v>275</v>
      </c>
      <c r="G96" s="37" t="s">
        <v>171</v>
      </c>
      <c r="H96" s="34" t="s">
        <v>263</v>
      </c>
      <c r="I96" s="34" t="s">
        <v>269</v>
      </c>
      <c r="J96" s="34" t="s">
        <v>270</v>
      </c>
      <c r="K96" s="34"/>
      <c r="L96" s="34"/>
      <c r="M96" s="34"/>
      <c r="N96" s="34" t="s">
        <v>340</v>
      </c>
      <c r="O96" s="34" t="s">
        <v>271</v>
      </c>
      <c r="P96" s="34" t="s">
        <v>266</v>
      </c>
      <c r="Q96" s="59">
        <v>3080.3</v>
      </c>
      <c r="R96" s="59">
        <v>2843.2</v>
      </c>
      <c r="S96" s="59">
        <v>2843.2</v>
      </c>
    </row>
    <row r="97" spans="1:19" ht="192">
      <c r="A97" s="19">
        <v>903</v>
      </c>
      <c r="B97" s="34" t="s">
        <v>55</v>
      </c>
      <c r="C97" s="39">
        <v>2523</v>
      </c>
      <c r="D97" s="37" t="s">
        <v>147</v>
      </c>
      <c r="E97" s="37" t="s">
        <v>164</v>
      </c>
      <c r="F97" s="37" t="s">
        <v>275</v>
      </c>
      <c r="G97" s="37" t="s">
        <v>158</v>
      </c>
      <c r="H97" s="34" t="s">
        <v>263</v>
      </c>
      <c r="I97" s="34" t="s">
        <v>269</v>
      </c>
      <c r="J97" s="34" t="s">
        <v>270</v>
      </c>
      <c r="K97" s="34"/>
      <c r="L97" s="34"/>
      <c r="M97" s="34"/>
      <c r="N97" s="34" t="s">
        <v>340</v>
      </c>
      <c r="O97" s="34" t="s">
        <v>271</v>
      </c>
      <c r="P97" s="34" t="s">
        <v>266</v>
      </c>
      <c r="Q97" s="59">
        <v>20736.1</v>
      </c>
      <c r="R97" s="59">
        <v>19284</v>
      </c>
      <c r="S97" s="59">
        <v>18784</v>
      </c>
    </row>
    <row r="98" spans="1:19" ht="192">
      <c r="A98" s="19">
        <v>903</v>
      </c>
      <c r="B98" s="34" t="s">
        <v>55</v>
      </c>
      <c r="C98" s="39">
        <v>2523</v>
      </c>
      <c r="D98" s="37" t="s">
        <v>147</v>
      </c>
      <c r="E98" s="37" t="s">
        <v>164</v>
      </c>
      <c r="F98" s="37" t="s">
        <v>275</v>
      </c>
      <c r="G98" s="37" t="s">
        <v>172</v>
      </c>
      <c r="H98" s="34" t="s">
        <v>263</v>
      </c>
      <c r="I98" s="34" t="s">
        <v>269</v>
      </c>
      <c r="J98" s="34" t="s">
        <v>270</v>
      </c>
      <c r="K98" s="34"/>
      <c r="L98" s="34"/>
      <c r="M98" s="34"/>
      <c r="N98" s="34" t="s">
        <v>340</v>
      </c>
      <c r="O98" s="34" t="s">
        <v>271</v>
      </c>
      <c r="P98" s="34" t="s">
        <v>266</v>
      </c>
      <c r="Q98" s="59">
        <v>230</v>
      </c>
      <c r="R98" s="59">
        <v>230</v>
      </c>
      <c r="S98" s="59">
        <v>230</v>
      </c>
    </row>
    <row r="99" spans="1:19" ht="192">
      <c r="A99" s="19">
        <v>903</v>
      </c>
      <c r="B99" s="34" t="s">
        <v>55</v>
      </c>
      <c r="C99" s="39">
        <v>2523</v>
      </c>
      <c r="D99" s="37" t="s">
        <v>147</v>
      </c>
      <c r="E99" s="37" t="s">
        <v>164</v>
      </c>
      <c r="F99" s="37" t="s">
        <v>276</v>
      </c>
      <c r="G99" s="37" t="s">
        <v>171</v>
      </c>
      <c r="H99" s="34" t="s">
        <v>263</v>
      </c>
      <c r="I99" s="34" t="s">
        <v>269</v>
      </c>
      <c r="J99" s="34" t="s">
        <v>270</v>
      </c>
      <c r="K99" s="34"/>
      <c r="L99" s="34"/>
      <c r="M99" s="34"/>
      <c r="N99" s="34" t="s">
        <v>340</v>
      </c>
      <c r="O99" s="34" t="s">
        <v>271</v>
      </c>
      <c r="P99" s="34" t="s">
        <v>266</v>
      </c>
      <c r="Q99" s="59">
        <v>809.6</v>
      </c>
      <c r="R99" s="59">
        <v>797</v>
      </c>
      <c r="S99" s="59">
        <v>734.7</v>
      </c>
    </row>
    <row r="100" spans="1:19" ht="192">
      <c r="A100" s="19">
        <v>903</v>
      </c>
      <c r="B100" s="34" t="s">
        <v>274</v>
      </c>
      <c r="C100" s="39">
        <v>2523</v>
      </c>
      <c r="D100" s="37" t="s">
        <v>147</v>
      </c>
      <c r="E100" s="37" t="s">
        <v>164</v>
      </c>
      <c r="F100" s="37" t="s">
        <v>276</v>
      </c>
      <c r="G100" s="37" t="s">
        <v>172</v>
      </c>
      <c r="H100" s="34" t="s">
        <v>263</v>
      </c>
      <c r="I100" s="34" t="s">
        <v>269</v>
      </c>
      <c r="J100" s="34" t="s">
        <v>270</v>
      </c>
      <c r="K100" s="34"/>
      <c r="L100" s="34"/>
      <c r="M100" s="34"/>
      <c r="N100" s="34" t="s">
        <v>340</v>
      </c>
      <c r="O100" s="34" t="s">
        <v>271</v>
      </c>
      <c r="P100" s="34" t="s">
        <v>266</v>
      </c>
      <c r="Q100" s="59">
        <v>360.8</v>
      </c>
      <c r="R100" s="59">
        <v>360.8</v>
      </c>
      <c r="S100" s="59">
        <v>360.8</v>
      </c>
    </row>
    <row r="101" spans="1:19" ht="192">
      <c r="A101" s="19">
        <v>903</v>
      </c>
      <c r="B101" s="34" t="s">
        <v>55</v>
      </c>
      <c r="C101" s="35">
        <v>2523</v>
      </c>
      <c r="D101" s="36" t="s">
        <v>147</v>
      </c>
      <c r="E101" s="37" t="s">
        <v>164</v>
      </c>
      <c r="F101" s="37" t="s">
        <v>277</v>
      </c>
      <c r="G101" s="37" t="s">
        <v>171</v>
      </c>
      <c r="H101" s="34" t="s">
        <v>263</v>
      </c>
      <c r="I101" s="34" t="s">
        <v>269</v>
      </c>
      <c r="J101" s="34" t="s">
        <v>270</v>
      </c>
      <c r="K101" s="34"/>
      <c r="L101" s="34"/>
      <c r="M101" s="34"/>
      <c r="N101" s="34" t="s">
        <v>340</v>
      </c>
      <c r="O101" s="34" t="s">
        <v>271</v>
      </c>
      <c r="P101" s="34" t="s">
        <v>266</v>
      </c>
      <c r="Q101" s="59">
        <v>8461.2</v>
      </c>
      <c r="R101" s="59">
        <v>0</v>
      </c>
      <c r="S101" s="59">
        <v>0</v>
      </c>
    </row>
    <row r="102" spans="1:19" ht="192">
      <c r="A102" s="19">
        <v>903</v>
      </c>
      <c r="B102" s="34" t="s">
        <v>55</v>
      </c>
      <c r="C102" s="35">
        <v>2523</v>
      </c>
      <c r="D102" s="36" t="s">
        <v>176</v>
      </c>
      <c r="E102" s="37" t="s">
        <v>169</v>
      </c>
      <c r="F102" s="37" t="s">
        <v>275</v>
      </c>
      <c r="G102" s="37" t="s">
        <v>171</v>
      </c>
      <c r="H102" s="34" t="s">
        <v>263</v>
      </c>
      <c r="I102" s="34" t="s">
        <v>269</v>
      </c>
      <c r="J102" s="34" t="s">
        <v>270</v>
      </c>
      <c r="K102" s="34"/>
      <c r="L102" s="34"/>
      <c r="M102" s="34"/>
      <c r="N102" s="34" t="s">
        <v>340</v>
      </c>
      <c r="O102" s="34" t="s">
        <v>271</v>
      </c>
      <c r="P102" s="34" t="s">
        <v>266</v>
      </c>
      <c r="Q102" s="59">
        <v>1.2</v>
      </c>
      <c r="R102" s="59">
        <v>0.6</v>
      </c>
      <c r="S102" s="59">
        <v>0.6</v>
      </c>
    </row>
    <row r="103" spans="1:19" ht="144">
      <c r="A103" s="19">
        <v>903</v>
      </c>
      <c r="B103" s="34" t="s">
        <v>198</v>
      </c>
      <c r="C103" s="39">
        <v>2525</v>
      </c>
      <c r="D103" s="37" t="s">
        <v>147</v>
      </c>
      <c r="E103" s="37" t="s">
        <v>138</v>
      </c>
      <c r="F103" s="37" t="s">
        <v>278</v>
      </c>
      <c r="G103" s="37" t="s">
        <v>171</v>
      </c>
      <c r="H103" s="34" t="s">
        <v>263</v>
      </c>
      <c r="I103" s="34" t="s">
        <v>269</v>
      </c>
      <c r="J103" s="34" t="s">
        <v>270</v>
      </c>
      <c r="K103" s="34"/>
      <c r="L103" s="34"/>
      <c r="M103" s="34"/>
      <c r="N103" s="34" t="s">
        <v>340</v>
      </c>
      <c r="O103" s="34" t="s">
        <v>271</v>
      </c>
      <c r="P103" s="34" t="s">
        <v>266</v>
      </c>
      <c r="Q103" s="59">
        <v>12527.9</v>
      </c>
      <c r="R103" s="59">
        <v>11387.5</v>
      </c>
      <c r="S103" s="59">
        <v>11387.5</v>
      </c>
    </row>
    <row r="104" spans="1:19" ht="144">
      <c r="A104" s="19">
        <v>903</v>
      </c>
      <c r="B104" s="34" t="s">
        <v>198</v>
      </c>
      <c r="C104" s="39">
        <v>2525</v>
      </c>
      <c r="D104" s="37" t="s">
        <v>147</v>
      </c>
      <c r="E104" s="37" t="s">
        <v>138</v>
      </c>
      <c r="F104" s="37" t="s">
        <v>278</v>
      </c>
      <c r="G104" s="37" t="s">
        <v>158</v>
      </c>
      <c r="H104" s="34" t="s">
        <v>263</v>
      </c>
      <c r="I104" s="34" t="s">
        <v>269</v>
      </c>
      <c r="J104" s="34" t="s">
        <v>270</v>
      </c>
      <c r="K104" s="34"/>
      <c r="L104" s="34"/>
      <c r="M104" s="34"/>
      <c r="N104" s="34" t="s">
        <v>340</v>
      </c>
      <c r="O104" s="34" t="s">
        <v>271</v>
      </c>
      <c r="P104" s="34" t="s">
        <v>266</v>
      </c>
      <c r="Q104" s="59">
        <v>5242.7</v>
      </c>
      <c r="R104" s="59">
        <v>5175.8</v>
      </c>
      <c r="S104" s="59">
        <v>5175.8</v>
      </c>
    </row>
    <row r="105" spans="1:19" ht="144">
      <c r="A105" s="19">
        <v>903</v>
      </c>
      <c r="B105" s="34" t="s">
        <v>198</v>
      </c>
      <c r="C105" s="39">
        <v>2525</v>
      </c>
      <c r="D105" s="37" t="s">
        <v>147</v>
      </c>
      <c r="E105" s="37" t="s">
        <v>138</v>
      </c>
      <c r="F105" s="37" t="s">
        <v>278</v>
      </c>
      <c r="G105" s="37" t="s">
        <v>172</v>
      </c>
      <c r="H105" s="34" t="s">
        <v>263</v>
      </c>
      <c r="I105" s="34" t="s">
        <v>269</v>
      </c>
      <c r="J105" s="34" t="s">
        <v>270</v>
      </c>
      <c r="K105" s="34"/>
      <c r="L105" s="34"/>
      <c r="M105" s="34"/>
      <c r="N105" s="34" t="s">
        <v>340</v>
      </c>
      <c r="O105" s="34" t="s">
        <v>271</v>
      </c>
      <c r="P105" s="34" t="s">
        <v>266</v>
      </c>
      <c r="Q105" s="59">
        <v>15</v>
      </c>
      <c r="R105" s="59">
        <v>15</v>
      </c>
      <c r="S105" s="59">
        <v>15</v>
      </c>
    </row>
    <row r="106" spans="1:19" ht="144">
      <c r="A106" s="19">
        <v>903</v>
      </c>
      <c r="B106" s="34" t="s">
        <v>198</v>
      </c>
      <c r="C106" s="39">
        <v>2525</v>
      </c>
      <c r="D106" s="37" t="s">
        <v>147</v>
      </c>
      <c r="E106" s="37" t="s">
        <v>138</v>
      </c>
      <c r="F106" s="37" t="s">
        <v>279</v>
      </c>
      <c r="G106" s="37" t="s">
        <v>171</v>
      </c>
      <c r="H106" s="34" t="s">
        <v>263</v>
      </c>
      <c r="I106" s="34" t="s">
        <v>269</v>
      </c>
      <c r="J106" s="34" t="s">
        <v>270</v>
      </c>
      <c r="K106" s="34"/>
      <c r="L106" s="34"/>
      <c r="M106" s="34"/>
      <c r="N106" s="34" t="s">
        <v>340</v>
      </c>
      <c r="O106" s="34" t="s">
        <v>271</v>
      </c>
      <c r="P106" s="34" t="s">
        <v>266</v>
      </c>
      <c r="Q106" s="59">
        <v>3238</v>
      </c>
      <c r="R106" s="59">
        <v>3187.3</v>
      </c>
      <c r="S106" s="59">
        <v>2938.2</v>
      </c>
    </row>
    <row r="107" spans="1:19" ht="144">
      <c r="A107" s="19">
        <v>903</v>
      </c>
      <c r="B107" s="34" t="s">
        <v>198</v>
      </c>
      <c r="C107" s="39">
        <v>2525</v>
      </c>
      <c r="D107" s="37" t="s">
        <v>147</v>
      </c>
      <c r="E107" s="37" t="s">
        <v>138</v>
      </c>
      <c r="F107" s="37" t="s">
        <v>279</v>
      </c>
      <c r="G107" s="37" t="s">
        <v>172</v>
      </c>
      <c r="H107" s="34" t="s">
        <v>263</v>
      </c>
      <c r="I107" s="34" t="s">
        <v>269</v>
      </c>
      <c r="J107" s="34" t="s">
        <v>270</v>
      </c>
      <c r="K107" s="34"/>
      <c r="L107" s="34"/>
      <c r="M107" s="34"/>
      <c r="N107" s="34" t="s">
        <v>340</v>
      </c>
      <c r="O107" s="34" t="s">
        <v>271</v>
      </c>
      <c r="P107" s="34" t="s">
        <v>266</v>
      </c>
      <c r="Q107" s="59">
        <v>20.5</v>
      </c>
      <c r="R107" s="59">
        <v>20.5</v>
      </c>
      <c r="S107" s="59">
        <v>20.5</v>
      </c>
    </row>
    <row r="108" spans="1:19" ht="144">
      <c r="A108" s="19">
        <v>903</v>
      </c>
      <c r="B108" s="34" t="s">
        <v>198</v>
      </c>
      <c r="C108" s="39">
        <v>2525</v>
      </c>
      <c r="D108" s="37" t="s">
        <v>147</v>
      </c>
      <c r="E108" s="37" t="s">
        <v>138</v>
      </c>
      <c r="F108" s="37" t="s">
        <v>280</v>
      </c>
      <c r="G108" s="37" t="s">
        <v>158</v>
      </c>
      <c r="H108" s="34" t="s">
        <v>263</v>
      </c>
      <c r="I108" s="34" t="s">
        <v>269</v>
      </c>
      <c r="J108" s="34" t="s">
        <v>270</v>
      </c>
      <c r="K108" s="34"/>
      <c r="L108" s="34"/>
      <c r="M108" s="34"/>
      <c r="N108" s="34" t="s">
        <v>340</v>
      </c>
      <c r="O108" s="34" t="s">
        <v>271</v>
      </c>
      <c r="P108" s="34" t="s">
        <v>266</v>
      </c>
      <c r="Q108" s="59">
        <v>2776.2</v>
      </c>
      <c r="R108" s="59">
        <v>0</v>
      </c>
      <c r="S108" s="59">
        <v>0</v>
      </c>
    </row>
    <row r="109" spans="1:19" ht="144">
      <c r="A109" s="19">
        <v>903</v>
      </c>
      <c r="B109" s="34" t="s">
        <v>198</v>
      </c>
      <c r="C109" s="35">
        <v>2525</v>
      </c>
      <c r="D109" s="36" t="s">
        <v>176</v>
      </c>
      <c r="E109" s="37" t="s">
        <v>169</v>
      </c>
      <c r="F109" s="37" t="s">
        <v>278</v>
      </c>
      <c r="G109" s="37" t="s">
        <v>171</v>
      </c>
      <c r="H109" s="34" t="s">
        <v>263</v>
      </c>
      <c r="I109" s="34" t="s">
        <v>269</v>
      </c>
      <c r="J109" s="34" t="s">
        <v>270</v>
      </c>
      <c r="K109" s="34"/>
      <c r="L109" s="34"/>
      <c r="M109" s="34"/>
      <c r="N109" s="34" t="s">
        <v>340</v>
      </c>
      <c r="O109" s="34" t="s">
        <v>271</v>
      </c>
      <c r="P109" s="34" t="s">
        <v>266</v>
      </c>
      <c r="Q109" s="59">
        <v>1.2</v>
      </c>
      <c r="R109" s="59">
        <v>1.2</v>
      </c>
      <c r="S109" s="59">
        <v>1.2</v>
      </c>
    </row>
    <row r="110" spans="1:19" ht="144">
      <c r="A110" s="19">
        <v>903</v>
      </c>
      <c r="B110" s="34" t="s">
        <v>225</v>
      </c>
      <c r="C110" s="39">
        <v>2526</v>
      </c>
      <c r="D110" s="37" t="s">
        <v>147</v>
      </c>
      <c r="E110" s="37" t="s">
        <v>147</v>
      </c>
      <c r="F110" s="37" t="s">
        <v>237</v>
      </c>
      <c r="G110" s="37" t="s">
        <v>158</v>
      </c>
      <c r="H110" s="34" t="s">
        <v>263</v>
      </c>
      <c r="I110" s="34" t="s">
        <v>269</v>
      </c>
      <c r="J110" s="34" t="s">
        <v>270</v>
      </c>
      <c r="K110" s="34"/>
      <c r="L110" s="34"/>
      <c r="M110" s="34"/>
      <c r="N110" s="34" t="s">
        <v>340</v>
      </c>
      <c r="O110" s="34" t="s">
        <v>271</v>
      </c>
      <c r="P110" s="34" t="s">
        <v>266</v>
      </c>
      <c r="Q110" s="59">
        <v>418.3</v>
      </c>
      <c r="R110" s="59">
        <v>418.3</v>
      </c>
      <c r="S110" s="59">
        <v>418.3</v>
      </c>
    </row>
    <row r="111" spans="1:19" ht="144">
      <c r="A111" s="19">
        <v>903</v>
      </c>
      <c r="B111" s="34" t="s">
        <v>225</v>
      </c>
      <c r="C111" s="39">
        <v>2526</v>
      </c>
      <c r="D111" s="37" t="s">
        <v>147</v>
      </c>
      <c r="E111" s="37" t="s">
        <v>147</v>
      </c>
      <c r="F111" s="37" t="s">
        <v>236</v>
      </c>
      <c r="G111" s="37" t="s">
        <v>158</v>
      </c>
      <c r="H111" s="34" t="s">
        <v>263</v>
      </c>
      <c r="I111" s="34" t="s">
        <v>269</v>
      </c>
      <c r="J111" s="34" t="s">
        <v>270</v>
      </c>
      <c r="K111" s="34"/>
      <c r="L111" s="34"/>
      <c r="M111" s="34"/>
      <c r="N111" s="34" t="s">
        <v>340</v>
      </c>
      <c r="O111" s="34" t="s">
        <v>271</v>
      </c>
      <c r="P111" s="34" t="s">
        <v>266</v>
      </c>
      <c r="Q111" s="59">
        <v>669.6</v>
      </c>
      <c r="R111" s="59">
        <v>669.6</v>
      </c>
      <c r="S111" s="59">
        <v>669.6</v>
      </c>
    </row>
    <row r="112" spans="1:19" ht="383.25" customHeight="1">
      <c r="A112" s="19">
        <v>903</v>
      </c>
      <c r="B112" s="168" t="s">
        <v>281</v>
      </c>
      <c r="C112" s="39">
        <v>2527</v>
      </c>
      <c r="D112" s="37" t="s">
        <v>169</v>
      </c>
      <c r="E112" s="37" t="s">
        <v>154</v>
      </c>
      <c r="F112" s="37" t="s">
        <v>282</v>
      </c>
      <c r="G112" s="37" t="s">
        <v>171</v>
      </c>
      <c r="H112" s="34" t="s">
        <v>263</v>
      </c>
      <c r="I112" s="34" t="s">
        <v>269</v>
      </c>
      <c r="J112" s="34" t="s">
        <v>270</v>
      </c>
      <c r="K112" s="34"/>
      <c r="L112" s="34"/>
      <c r="M112" s="34"/>
      <c r="N112" s="34" t="s">
        <v>340</v>
      </c>
      <c r="O112" s="34" t="s">
        <v>271</v>
      </c>
      <c r="P112" s="34" t="s">
        <v>266</v>
      </c>
      <c r="Q112" s="59">
        <v>100</v>
      </c>
      <c r="R112" s="59">
        <v>100</v>
      </c>
      <c r="S112" s="59">
        <v>100</v>
      </c>
    </row>
    <row r="113" spans="1:19" ht="383.25" customHeight="1">
      <c r="A113" s="19">
        <v>903</v>
      </c>
      <c r="B113" s="168" t="s">
        <v>281</v>
      </c>
      <c r="C113" s="39">
        <v>2527</v>
      </c>
      <c r="D113" s="37" t="s">
        <v>147</v>
      </c>
      <c r="E113" s="37" t="s">
        <v>166</v>
      </c>
      <c r="F113" s="37" t="s">
        <v>283</v>
      </c>
      <c r="G113" s="37" t="s">
        <v>158</v>
      </c>
      <c r="H113" s="34" t="s">
        <v>263</v>
      </c>
      <c r="I113" s="34" t="s">
        <v>269</v>
      </c>
      <c r="J113" s="34" t="s">
        <v>270</v>
      </c>
      <c r="K113" s="34"/>
      <c r="L113" s="34"/>
      <c r="M113" s="34"/>
      <c r="N113" s="34" t="s">
        <v>340</v>
      </c>
      <c r="O113" s="34" t="s">
        <v>271</v>
      </c>
      <c r="P113" s="34" t="s">
        <v>266</v>
      </c>
      <c r="Q113" s="59">
        <v>38</v>
      </c>
      <c r="R113" s="59">
        <v>0</v>
      </c>
      <c r="S113" s="59">
        <v>0</v>
      </c>
    </row>
    <row r="114" spans="1:19" ht="384" customHeight="1">
      <c r="A114" s="19">
        <v>903</v>
      </c>
      <c r="B114" s="168" t="s">
        <v>281</v>
      </c>
      <c r="C114" s="39">
        <v>2527</v>
      </c>
      <c r="D114" s="37" t="s">
        <v>147</v>
      </c>
      <c r="E114" s="37" t="s">
        <v>261</v>
      </c>
      <c r="F114" s="37" t="s">
        <v>284</v>
      </c>
      <c r="G114" s="37" t="s">
        <v>171</v>
      </c>
      <c r="H114" s="34" t="s">
        <v>263</v>
      </c>
      <c r="I114" s="34" t="s">
        <v>269</v>
      </c>
      <c r="J114" s="34" t="s">
        <v>270</v>
      </c>
      <c r="K114" s="34"/>
      <c r="L114" s="34"/>
      <c r="M114" s="34"/>
      <c r="N114" s="34" t="s">
        <v>340</v>
      </c>
      <c r="O114" s="34" t="s">
        <v>271</v>
      </c>
      <c r="P114" s="34" t="s">
        <v>266</v>
      </c>
      <c r="Q114" s="59">
        <v>13132.4</v>
      </c>
      <c r="R114" s="59">
        <v>12284.9</v>
      </c>
      <c r="S114" s="59">
        <v>12284.9</v>
      </c>
    </row>
    <row r="115" spans="1:19" ht="385.5" customHeight="1">
      <c r="A115" s="19">
        <v>903</v>
      </c>
      <c r="B115" s="168" t="s">
        <v>281</v>
      </c>
      <c r="C115" s="39">
        <v>2527</v>
      </c>
      <c r="D115" s="37" t="s">
        <v>147</v>
      </c>
      <c r="E115" s="37" t="s">
        <v>261</v>
      </c>
      <c r="F115" s="37" t="s">
        <v>284</v>
      </c>
      <c r="G115" s="37" t="s">
        <v>158</v>
      </c>
      <c r="H115" s="34" t="s">
        <v>263</v>
      </c>
      <c r="I115" s="34" t="s">
        <v>269</v>
      </c>
      <c r="J115" s="34" t="s">
        <v>270</v>
      </c>
      <c r="K115" s="34"/>
      <c r="L115" s="34"/>
      <c r="M115" s="34"/>
      <c r="N115" s="34" t="s">
        <v>340</v>
      </c>
      <c r="O115" s="34" t="s">
        <v>271</v>
      </c>
      <c r="P115" s="34" t="s">
        <v>266</v>
      </c>
      <c r="Q115" s="59">
        <v>932</v>
      </c>
      <c r="R115" s="59">
        <v>932</v>
      </c>
      <c r="S115" s="59">
        <v>932</v>
      </c>
    </row>
    <row r="116" spans="1:19" ht="382.5" customHeight="1">
      <c r="A116" s="20">
        <v>903</v>
      </c>
      <c r="B116" s="168" t="s">
        <v>281</v>
      </c>
      <c r="C116" s="39">
        <v>2527</v>
      </c>
      <c r="D116" s="60" t="s">
        <v>147</v>
      </c>
      <c r="E116" s="60" t="s">
        <v>261</v>
      </c>
      <c r="F116" s="60" t="s">
        <v>284</v>
      </c>
      <c r="G116" s="60" t="s">
        <v>172</v>
      </c>
      <c r="H116" s="61" t="s">
        <v>263</v>
      </c>
      <c r="I116" s="34" t="s">
        <v>269</v>
      </c>
      <c r="J116" s="61" t="s">
        <v>270</v>
      </c>
      <c r="K116" s="61"/>
      <c r="L116" s="61"/>
      <c r="M116" s="61"/>
      <c r="N116" s="34" t="s">
        <v>340</v>
      </c>
      <c r="O116" s="61" t="s">
        <v>271</v>
      </c>
      <c r="P116" s="61" t="s">
        <v>266</v>
      </c>
      <c r="Q116" s="62">
        <v>5</v>
      </c>
      <c r="R116" s="62">
        <v>5</v>
      </c>
      <c r="S116" s="62">
        <v>5</v>
      </c>
    </row>
    <row r="117" spans="1:19" ht="384.75" customHeight="1">
      <c r="A117" s="19">
        <v>903</v>
      </c>
      <c r="B117" s="168" t="s">
        <v>281</v>
      </c>
      <c r="C117" s="39">
        <v>2527</v>
      </c>
      <c r="D117" s="37" t="s">
        <v>147</v>
      </c>
      <c r="E117" s="37" t="s">
        <v>261</v>
      </c>
      <c r="F117" s="37" t="s">
        <v>283</v>
      </c>
      <c r="G117" s="37" t="s">
        <v>171</v>
      </c>
      <c r="H117" s="34" t="s">
        <v>263</v>
      </c>
      <c r="I117" s="34" t="s">
        <v>269</v>
      </c>
      <c r="J117" s="34" t="s">
        <v>270</v>
      </c>
      <c r="K117" s="34"/>
      <c r="L117" s="34"/>
      <c r="M117" s="34"/>
      <c r="N117" s="34" t="s">
        <v>340</v>
      </c>
      <c r="O117" s="34" t="s">
        <v>271</v>
      </c>
      <c r="P117" s="34" t="s">
        <v>266</v>
      </c>
      <c r="Q117" s="59">
        <v>50</v>
      </c>
      <c r="R117" s="59">
        <v>50</v>
      </c>
      <c r="S117" s="59">
        <v>50</v>
      </c>
    </row>
    <row r="118" spans="1:19" ht="384.75" customHeight="1">
      <c r="A118" s="19">
        <v>903</v>
      </c>
      <c r="B118" s="168" t="s">
        <v>281</v>
      </c>
      <c r="C118" s="39">
        <v>2527</v>
      </c>
      <c r="D118" s="37" t="s">
        <v>147</v>
      </c>
      <c r="E118" s="37" t="s">
        <v>261</v>
      </c>
      <c r="F118" s="37" t="s">
        <v>283</v>
      </c>
      <c r="G118" s="37" t="s">
        <v>158</v>
      </c>
      <c r="H118" s="34" t="s">
        <v>263</v>
      </c>
      <c r="I118" s="34" t="s">
        <v>269</v>
      </c>
      <c r="J118" s="34" t="s">
        <v>270</v>
      </c>
      <c r="K118" s="34"/>
      <c r="L118" s="34"/>
      <c r="M118" s="34"/>
      <c r="N118" s="34" t="s">
        <v>340</v>
      </c>
      <c r="O118" s="34" t="s">
        <v>271</v>
      </c>
      <c r="P118" s="34" t="s">
        <v>266</v>
      </c>
      <c r="Q118" s="59">
        <v>150</v>
      </c>
      <c r="R118" s="59">
        <v>50</v>
      </c>
      <c r="S118" s="59">
        <v>50</v>
      </c>
    </row>
    <row r="119" spans="1:19" ht="385.5" customHeight="1">
      <c r="A119" s="19">
        <v>903</v>
      </c>
      <c r="B119" s="168" t="s">
        <v>281</v>
      </c>
      <c r="C119" s="35">
        <v>2527</v>
      </c>
      <c r="D119" s="36" t="s">
        <v>176</v>
      </c>
      <c r="E119" s="37" t="s">
        <v>169</v>
      </c>
      <c r="F119" s="37" t="s">
        <v>284</v>
      </c>
      <c r="G119" s="37" t="s">
        <v>171</v>
      </c>
      <c r="H119" s="34" t="s">
        <v>263</v>
      </c>
      <c r="I119" s="34" t="s">
        <v>269</v>
      </c>
      <c r="J119" s="34" t="s">
        <v>270</v>
      </c>
      <c r="K119" s="34"/>
      <c r="L119" s="34"/>
      <c r="M119" s="34"/>
      <c r="N119" s="34" t="s">
        <v>340</v>
      </c>
      <c r="O119" s="34" t="s">
        <v>271</v>
      </c>
      <c r="P119" s="34" t="s">
        <v>266</v>
      </c>
      <c r="Q119" s="59">
        <v>2.5</v>
      </c>
      <c r="R119" s="59">
        <v>2.5</v>
      </c>
      <c r="S119" s="59">
        <v>2.5</v>
      </c>
    </row>
    <row r="120" spans="1:19" ht="144">
      <c r="A120" s="19">
        <v>903</v>
      </c>
      <c r="B120" s="63" t="s">
        <v>201</v>
      </c>
      <c r="C120" s="39">
        <v>2535</v>
      </c>
      <c r="D120" s="37" t="s">
        <v>163</v>
      </c>
      <c r="E120" s="37" t="s">
        <v>164</v>
      </c>
      <c r="F120" s="37" t="s">
        <v>248</v>
      </c>
      <c r="G120" s="37" t="s">
        <v>171</v>
      </c>
      <c r="H120" s="34" t="s">
        <v>263</v>
      </c>
      <c r="I120" s="34" t="s">
        <v>285</v>
      </c>
      <c r="J120" s="34" t="s">
        <v>270</v>
      </c>
      <c r="K120" s="34"/>
      <c r="L120" s="34"/>
      <c r="M120" s="34"/>
      <c r="N120" s="34" t="s">
        <v>340</v>
      </c>
      <c r="O120" s="34" t="s">
        <v>286</v>
      </c>
      <c r="P120" s="34" t="s">
        <v>266</v>
      </c>
      <c r="Q120" s="59">
        <v>60</v>
      </c>
      <c r="R120" s="59">
        <v>60</v>
      </c>
      <c r="S120" s="59">
        <v>60</v>
      </c>
    </row>
    <row r="121" spans="1:19" ht="144">
      <c r="A121" s="19">
        <v>903</v>
      </c>
      <c r="B121" s="63" t="s">
        <v>201</v>
      </c>
      <c r="C121" s="39">
        <v>2535</v>
      </c>
      <c r="D121" s="37" t="s">
        <v>163</v>
      </c>
      <c r="E121" s="37" t="s">
        <v>164</v>
      </c>
      <c r="F121" s="37" t="s">
        <v>248</v>
      </c>
      <c r="G121" s="37" t="s">
        <v>158</v>
      </c>
      <c r="H121" s="34" t="s">
        <v>263</v>
      </c>
      <c r="I121" s="34" t="s">
        <v>285</v>
      </c>
      <c r="J121" s="34" t="s">
        <v>270</v>
      </c>
      <c r="K121" s="34"/>
      <c r="L121" s="34"/>
      <c r="M121" s="34"/>
      <c r="N121" s="34" t="s">
        <v>340</v>
      </c>
      <c r="O121" s="34" t="s">
        <v>286</v>
      </c>
      <c r="P121" s="34" t="s">
        <v>266</v>
      </c>
      <c r="Q121" s="59">
        <v>40</v>
      </c>
      <c r="R121" s="59">
        <v>40</v>
      </c>
      <c r="S121" s="59">
        <v>40</v>
      </c>
    </row>
    <row r="122" spans="1:19" ht="144">
      <c r="A122" s="19">
        <v>903</v>
      </c>
      <c r="B122" s="63" t="s">
        <v>168</v>
      </c>
      <c r="C122" s="39">
        <v>2555</v>
      </c>
      <c r="D122" s="37" t="s">
        <v>147</v>
      </c>
      <c r="E122" s="37" t="s">
        <v>147</v>
      </c>
      <c r="F122" s="37" t="s">
        <v>287</v>
      </c>
      <c r="G122" s="37" t="s">
        <v>171</v>
      </c>
      <c r="H122" s="34" t="s">
        <v>263</v>
      </c>
      <c r="I122" s="34" t="s">
        <v>288</v>
      </c>
      <c r="J122" s="34" t="s">
        <v>270</v>
      </c>
      <c r="K122" s="34"/>
      <c r="L122" s="34"/>
      <c r="M122" s="34"/>
      <c r="N122" s="34" t="s">
        <v>340</v>
      </c>
      <c r="O122" s="34" t="s">
        <v>289</v>
      </c>
      <c r="P122" s="34" t="s">
        <v>266</v>
      </c>
      <c r="Q122" s="59">
        <v>20</v>
      </c>
      <c r="R122" s="59">
        <v>15</v>
      </c>
      <c r="S122" s="59">
        <v>15</v>
      </c>
    </row>
    <row r="123" spans="1:19" ht="144">
      <c r="A123" s="19">
        <v>903</v>
      </c>
      <c r="B123" s="63" t="s">
        <v>168</v>
      </c>
      <c r="C123" s="39">
        <v>2555</v>
      </c>
      <c r="D123" s="37" t="s">
        <v>147</v>
      </c>
      <c r="E123" s="37" t="s">
        <v>147</v>
      </c>
      <c r="F123" s="37" t="s">
        <v>287</v>
      </c>
      <c r="G123" s="37" t="s">
        <v>158</v>
      </c>
      <c r="H123" s="34" t="s">
        <v>263</v>
      </c>
      <c r="I123" s="34" t="s">
        <v>288</v>
      </c>
      <c r="J123" s="34" t="s">
        <v>270</v>
      </c>
      <c r="K123" s="34"/>
      <c r="L123" s="34"/>
      <c r="M123" s="34"/>
      <c r="N123" s="34" t="s">
        <v>340</v>
      </c>
      <c r="O123" s="34" t="s">
        <v>289</v>
      </c>
      <c r="P123" s="34" t="s">
        <v>266</v>
      </c>
      <c r="Q123" s="59">
        <v>10</v>
      </c>
      <c r="R123" s="59">
        <v>5</v>
      </c>
      <c r="S123" s="59">
        <v>5</v>
      </c>
    </row>
    <row r="124" spans="1:19" ht="144">
      <c r="A124" s="19">
        <v>903</v>
      </c>
      <c r="B124" s="63" t="s">
        <v>168</v>
      </c>
      <c r="C124" s="39">
        <v>2555</v>
      </c>
      <c r="D124" s="37" t="s">
        <v>147</v>
      </c>
      <c r="E124" s="37" t="s">
        <v>147</v>
      </c>
      <c r="F124" s="37" t="s">
        <v>290</v>
      </c>
      <c r="G124" s="37" t="s">
        <v>171</v>
      </c>
      <c r="H124" s="34" t="s">
        <v>263</v>
      </c>
      <c r="I124" s="34" t="s">
        <v>288</v>
      </c>
      <c r="J124" s="34" t="s">
        <v>270</v>
      </c>
      <c r="K124" s="34"/>
      <c r="L124" s="34"/>
      <c r="M124" s="34"/>
      <c r="N124" s="34" t="s">
        <v>340</v>
      </c>
      <c r="O124" s="34" t="s">
        <v>289</v>
      </c>
      <c r="P124" s="34" t="s">
        <v>266</v>
      </c>
      <c r="Q124" s="59">
        <v>5</v>
      </c>
      <c r="R124" s="59">
        <v>5</v>
      </c>
      <c r="S124" s="59">
        <v>5</v>
      </c>
    </row>
    <row r="125" spans="1:19" ht="144">
      <c r="A125" s="19">
        <v>903</v>
      </c>
      <c r="B125" s="63" t="s">
        <v>168</v>
      </c>
      <c r="C125" s="39">
        <v>2555</v>
      </c>
      <c r="D125" s="37" t="s">
        <v>147</v>
      </c>
      <c r="E125" s="37" t="s">
        <v>147</v>
      </c>
      <c r="F125" s="37" t="s">
        <v>290</v>
      </c>
      <c r="G125" s="37" t="s">
        <v>158</v>
      </c>
      <c r="H125" s="34" t="s">
        <v>263</v>
      </c>
      <c r="I125" s="34" t="s">
        <v>288</v>
      </c>
      <c r="J125" s="34" t="s">
        <v>270</v>
      </c>
      <c r="K125" s="34"/>
      <c r="L125" s="34"/>
      <c r="M125" s="34"/>
      <c r="N125" s="34" t="s">
        <v>340</v>
      </c>
      <c r="O125" s="34" t="s">
        <v>289</v>
      </c>
      <c r="P125" s="34" t="s">
        <v>266</v>
      </c>
      <c r="Q125" s="59">
        <v>20</v>
      </c>
      <c r="R125" s="59">
        <v>20</v>
      </c>
      <c r="S125" s="59">
        <v>20</v>
      </c>
    </row>
    <row r="126" spans="1:19" ht="144">
      <c r="A126" s="21">
        <v>903</v>
      </c>
      <c r="B126" s="53" t="s">
        <v>136</v>
      </c>
      <c r="C126" s="64">
        <v>2600</v>
      </c>
      <c r="D126" s="65" t="s">
        <v>137</v>
      </c>
      <c r="E126" s="65" t="s">
        <v>137</v>
      </c>
      <c r="F126" s="65" t="s">
        <v>137</v>
      </c>
      <c r="G126" s="65" t="s">
        <v>137</v>
      </c>
      <c r="H126" s="64" t="s">
        <v>137</v>
      </c>
      <c r="I126" s="64" t="s">
        <v>137</v>
      </c>
      <c r="J126" s="64" t="s">
        <v>137</v>
      </c>
      <c r="K126" s="64" t="s">
        <v>137</v>
      </c>
      <c r="L126" s="64" t="s">
        <v>137</v>
      </c>
      <c r="M126" s="64" t="s">
        <v>137</v>
      </c>
      <c r="N126" s="64" t="s">
        <v>137</v>
      </c>
      <c r="O126" s="64" t="s">
        <v>137</v>
      </c>
      <c r="P126" s="64" t="s">
        <v>137</v>
      </c>
      <c r="Q126" s="66">
        <f>Q128+Q129</f>
        <v>1269.4</v>
      </c>
      <c r="R126" s="66">
        <f>R128+R129</f>
        <v>1189</v>
      </c>
      <c r="S126" s="66">
        <f>S128+S129</f>
        <v>1189</v>
      </c>
    </row>
    <row r="127" spans="1:19" ht="12.75">
      <c r="A127" s="19"/>
      <c r="B127" s="34" t="s">
        <v>134</v>
      </c>
      <c r="C127" s="35"/>
      <c r="D127" s="36"/>
      <c r="E127" s="37"/>
      <c r="F127" s="37"/>
      <c r="G127" s="37"/>
      <c r="H127" s="34"/>
      <c r="I127" s="34"/>
      <c r="J127" s="34"/>
      <c r="K127" s="34"/>
      <c r="L127" s="34"/>
      <c r="M127" s="34"/>
      <c r="N127" s="34"/>
      <c r="O127" s="34"/>
      <c r="P127" s="34"/>
      <c r="Q127" s="59"/>
      <c r="R127" s="59"/>
      <c r="S127" s="59"/>
    </row>
    <row r="128" spans="1:19" ht="144">
      <c r="A128" s="19">
        <v>903</v>
      </c>
      <c r="B128" s="34" t="s">
        <v>202</v>
      </c>
      <c r="C128" s="35">
        <v>2601</v>
      </c>
      <c r="D128" s="36" t="s">
        <v>154</v>
      </c>
      <c r="E128" s="37" t="s">
        <v>169</v>
      </c>
      <c r="F128" s="37" t="s">
        <v>291</v>
      </c>
      <c r="G128" s="37" t="s">
        <v>158</v>
      </c>
      <c r="H128" s="34" t="s">
        <v>263</v>
      </c>
      <c r="I128" s="34" t="s">
        <v>292</v>
      </c>
      <c r="J128" s="34" t="s">
        <v>293</v>
      </c>
      <c r="K128" s="34" t="s">
        <v>294</v>
      </c>
      <c r="L128" s="34" t="s">
        <v>295</v>
      </c>
      <c r="M128" s="34" t="s">
        <v>296</v>
      </c>
      <c r="N128" s="34" t="s">
        <v>340</v>
      </c>
      <c r="O128" s="34" t="s">
        <v>185</v>
      </c>
      <c r="P128" s="34" t="s">
        <v>297</v>
      </c>
      <c r="Q128" s="59">
        <v>22</v>
      </c>
      <c r="R128" s="59">
        <v>22</v>
      </c>
      <c r="S128" s="59">
        <v>22</v>
      </c>
    </row>
    <row r="129" spans="1:19" ht="144">
      <c r="A129" s="19">
        <v>903</v>
      </c>
      <c r="B129" s="34" t="s">
        <v>204</v>
      </c>
      <c r="C129" s="35">
        <v>2602</v>
      </c>
      <c r="D129" s="36" t="s">
        <v>154</v>
      </c>
      <c r="E129" s="37" t="s">
        <v>169</v>
      </c>
      <c r="F129" s="37" t="s">
        <v>291</v>
      </c>
      <c r="G129" s="37" t="s">
        <v>171</v>
      </c>
      <c r="H129" s="34" t="s">
        <v>263</v>
      </c>
      <c r="I129" s="34" t="s">
        <v>298</v>
      </c>
      <c r="J129" s="34" t="s">
        <v>293</v>
      </c>
      <c r="K129" s="34" t="s">
        <v>294</v>
      </c>
      <c r="L129" s="34" t="s">
        <v>295</v>
      </c>
      <c r="M129" s="34" t="s">
        <v>296</v>
      </c>
      <c r="N129" s="34" t="s">
        <v>340</v>
      </c>
      <c r="O129" s="34" t="s">
        <v>185</v>
      </c>
      <c r="P129" s="34" t="s">
        <v>297</v>
      </c>
      <c r="Q129" s="59">
        <v>1247.4</v>
      </c>
      <c r="R129" s="59">
        <v>1167</v>
      </c>
      <c r="S129" s="59">
        <v>1167</v>
      </c>
    </row>
    <row r="130" spans="1:19" ht="192">
      <c r="A130" s="21">
        <v>903</v>
      </c>
      <c r="B130" s="53" t="s">
        <v>208</v>
      </c>
      <c r="C130" s="64">
        <v>3100</v>
      </c>
      <c r="D130" s="65" t="s">
        <v>137</v>
      </c>
      <c r="E130" s="65" t="s">
        <v>137</v>
      </c>
      <c r="F130" s="65" t="s">
        <v>137</v>
      </c>
      <c r="G130" s="65" t="s">
        <v>137</v>
      </c>
      <c r="H130" s="64" t="s">
        <v>137</v>
      </c>
      <c r="I130" s="64" t="s">
        <v>137</v>
      </c>
      <c r="J130" s="64" t="s">
        <v>137</v>
      </c>
      <c r="K130" s="64" t="s">
        <v>137</v>
      </c>
      <c r="L130" s="64" t="s">
        <v>137</v>
      </c>
      <c r="M130" s="64" t="s">
        <v>137</v>
      </c>
      <c r="N130" s="64" t="s">
        <v>137</v>
      </c>
      <c r="O130" s="64" t="s">
        <v>137</v>
      </c>
      <c r="P130" s="64" t="s">
        <v>137</v>
      </c>
      <c r="Q130" s="66">
        <f>Q132</f>
        <v>3265.5</v>
      </c>
      <c r="R130" s="66">
        <f>R132</f>
        <v>3265.5</v>
      </c>
      <c r="S130" s="66">
        <f>S132</f>
        <v>3076.5</v>
      </c>
    </row>
    <row r="131" spans="1:19" ht="12.75">
      <c r="A131" s="19"/>
      <c r="B131" s="34" t="s">
        <v>134</v>
      </c>
      <c r="C131" s="35"/>
      <c r="D131" s="36"/>
      <c r="E131" s="37"/>
      <c r="F131" s="37"/>
      <c r="G131" s="37"/>
      <c r="H131" s="34"/>
      <c r="I131" s="34"/>
      <c r="J131" s="34"/>
      <c r="K131" s="34"/>
      <c r="L131" s="34"/>
      <c r="M131" s="34"/>
      <c r="N131" s="34"/>
      <c r="O131" s="34"/>
      <c r="P131" s="34"/>
      <c r="Q131" s="59"/>
      <c r="R131" s="59"/>
      <c r="S131" s="59"/>
    </row>
    <row r="132" spans="1:19" ht="48">
      <c r="A132" s="21">
        <v>903</v>
      </c>
      <c r="B132" s="53" t="s">
        <v>221</v>
      </c>
      <c r="C132" s="64">
        <v>3200</v>
      </c>
      <c r="D132" s="67" t="s">
        <v>137</v>
      </c>
      <c r="E132" s="67" t="s">
        <v>137</v>
      </c>
      <c r="F132" s="67" t="s">
        <v>137</v>
      </c>
      <c r="G132" s="67" t="s">
        <v>137</v>
      </c>
      <c r="H132" s="64" t="s">
        <v>137</v>
      </c>
      <c r="I132" s="64" t="s">
        <v>137</v>
      </c>
      <c r="J132" s="64" t="s">
        <v>137</v>
      </c>
      <c r="K132" s="64" t="s">
        <v>137</v>
      </c>
      <c r="L132" s="64" t="s">
        <v>137</v>
      </c>
      <c r="M132" s="64" t="s">
        <v>137</v>
      </c>
      <c r="N132" s="64" t="s">
        <v>137</v>
      </c>
      <c r="O132" s="64" t="s">
        <v>137</v>
      </c>
      <c r="P132" s="64" t="s">
        <v>137</v>
      </c>
      <c r="Q132" s="66">
        <f>Q133+Q134+Q135+Q136+Q137</f>
        <v>3265.5</v>
      </c>
      <c r="R132" s="66">
        <f>R133+R134+R135+R136+R137</f>
        <v>3265.5</v>
      </c>
      <c r="S132" s="66">
        <f>S133+S134+S135+S136+S137</f>
        <v>3076.5</v>
      </c>
    </row>
    <row r="133" spans="1:19" ht="204">
      <c r="A133" s="19">
        <v>903</v>
      </c>
      <c r="B133" s="34" t="s">
        <v>202</v>
      </c>
      <c r="C133" s="35">
        <v>3201</v>
      </c>
      <c r="D133" s="36" t="s">
        <v>154</v>
      </c>
      <c r="E133" s="37" t="s">
        <v>169</v>
      </c>
      <c r="F133" s="37" t="s">
        <v>299</v>
      </c>
      <c r="G133" s="37" t="s">
        <v>158</v>
      </c>
      <c r="H133" s="34" t="s">
        <v>300</v>
      </c>
      <c r="I133" s="34" t="s">
        <v>301</v>
      </c>
      <c r="J133" s="34" t="s">
        <v>302</v>
      </c>
      <c r="K133" s="34" t="s">
        <v>303</v>
      </c>
      <c r="L133" s="34" t="s">
        <v>304</v>
      </c>
      <c r="M133" s="34" t="s">
        <v>305</v>
      </c>
      <c r="N133" s="34"/>
      <c r="O133" s="34"/>
      <c r="P133" s="34"/>
      <c r="Q133" s="59">
        <v>52</v>
      </c>
      <c r="R133" s="59">
        <v>52</v>
      </c>
      <c r="S133" s="59">
        <v>52</v>
      </c>
    </row>
    <row r="134" spans="1:19" ht="204">
      <c r="A134" s="19">
        <v>903</v>
      </c>
      <c r="B134" s="34" t="s">
        <v>204</v>
      </c>
      <c r="C134" s="35">
        <v>3202</v>
      </c>
      <c r="D134" s="36" t="s">
        <v>154</v>
      </c>
      <c r="E134" s="37" t="s">
        <v>169</v>
      </c>
      <c r="F134" s="37" t="s">
        <v>299</v>
      </c>
      <c r="G134" s="37" t="s">
        <v>171</v>
      </c>
      <c r="H134" s="34" t="s">
        <v>300</v>
      </c>
      <c r="I134" s="34" t="s">
        <v>301</v>
      </c>
      <c r="J134" s="34" t="s">
        <v>302</v>
      </c>
      <c r="K134" s="34" t="s">
        <v>303</v>
      </c>
      <c r="L134" s="34" t="s">
        <v>304</v>
      </c>
      <c r="M134" s="34" t="s">
        <v>305</v>
      </c>
      <c r="N134" s="34"/>
      <c r="O134" s="34"/>
      <c r="P134" s="34"/>
      <c r="Q134" s="59">
        <v>1319</v>
      </c>
      <c r="R134" s="59">
        <v>1319</v>
      </c>
      <c r="S134" s="59">
        <v>1130</v>
      </c>
    </row>
    <row r="135" spans="1:19" ht="409.5">
      <c r="A135" s="19">
        <v>903</v>
      </c>
      <c r="B135" s="34" t="s">
        <v>306</v>
      </c>
      <c r="C135" s="35">
        <v>3237</v>
      </c>
      <c r="D135" s="36" t="s">
        <v>147</v>
      </c>
      <c r="E135" s="37" t="s">
        <v>261</v>
      </c>
      <c r="F135" s="37" t="s">
        <v>307</v>
      </c>
      <c r="G135" s="37" t="s">
        <v>171</v>
      </c>
      <c r="H135" s="34" t="s">
        <v>308</v>
      </c>
      <c r="I135" s="34" t="s">
        <v>309</v>
      </c>
      <c r="J135" s="34" t="s">
        <v>310</v>
      </c>
      <c r="K135" s="34" t="s">
        <v>311</v>
      </c>
      <c r="L135" s="34" t="s">
        <v>312</v>
      </c>
      <c r="M135" s="34" t="s">
        <v>313</v>
      </c>
      <c r="N135" s="34"/>
      <c r="O135" s="34"/>
      <c r="P135" s="34"/>
      <c r="Q135" s="59">
        <v>25</v>
      </c>
      <c r="R135" s="59">
        <v>25</v>
      </c>
      <c r="S135" s="59">
        <v>25</v>
      </c>
    </row>
    <row r="136" spans="1:19" ht="409.5">
      <c r="A136" s="19">
        <v>903</v>
      </c>
      <c r="B136" s="34" t="s">
        <v>306</v>
      </c>
      <c r="C136" s="35">
        <v>3237</v>
      </c>
      <c r="D136" s="36" t="s">
        <v>147</v>
      </c>
      <c r="E136" s="37" t="s">
        <v>261</v>
      </c>
      <c r="F136" s="37" t="s">
        <v>307</v>
      </c>
      <c r="G136" s="37" t="s">
        <v>158</v>
      </c>
      <c r="H136" s="34" t="s">
        <v>308</v>
      </c>
      <c r="I136" s="34" t="s">
        <v>309</v>
      </c>
      <c r="J136" s="34" t="s">
        <v>310</v>
      </c>
      <c r="K136" s="34" t="s">
        <v>311</v>
      </c>
      <c r="L136" s="34" t="s">
        <v>312</v>
      </c>
      <c r="M136" s="34" t="s">
        <v>313</v>
      </c>
      <c r="N136" s="34"/>
      <c r="O136" s="34"/>
      <c r="P136" s="34"/>
      <c r="Q136" s="59">
        <v>32</v>
      </c>
      <c r="R136" s="59">
        <v>32</v>
      </c>
      <c r="S136" s="59">
        <v>32</v>
      </c>
    </row>
    <row r="137" spans="1:19" ht="409.5">
      <c r="A137" s="19">
        <v>903</v>
      </c>
      <c r="B137" s="34" t="s">
        <v>306</v>
      </c>
      <c r="C137" s="35">
        <v>3237</v>
      </c>
      <c r="D137" s="36" t="s">
        <v>176</v>
      </c>
      <c r="E137" s="37" t="s">
        <v>169</v>
      </c>
      <c r="F137" s="37" t="s">
        <v>307</v>
      </c>
      <c r="G137" s="37" t="s">
        <v>139</v>
      </c>
      <c r="H137" s="34" t="s">
        <v>308</v>
      </c>
      <c r="I137" s="34" t="s">
        <v>309</v>
      </c>
      <c r="J137" s="34" t="s">
        <v>310</v>
      </c>
      <c r="K137" s="34" t="s">
        <v>311</v>
      </c>
      <c r="L137" s="34" t="s">
        <v>312</v>
      </c>
      <c r="M137" s="34" t="s">
        <v>313</v>
      </c>
      <c r="N137" s="34"/>
      <c r="O137" s="34"/>
      <c r="P137" s="34"/>
      <c r="Q137" s="59">
        <v>1837.5</v>
      </c>
      <c r="R137" s="59">
        <v>1837.5</v>
      </c>
      <c r="S137" s="59">
        <v>1837.5</v>
      </c>
    </row>
    <row r="138" spans="1:19" ht="84">
      <c r="A138" s="21">
        <v>903</v>
      </c>
      <c r="B138" s="53" t="s">
        <v>314</v>
      </c>
      <c r="C138" s="64">
        <v>3400</v>
      </c>
      <c r="D138" s="67" t="s">
        <v>137</v>
      </c>
      <c r="E138" s="67" t="s">
        <v>137</v>
      </c>
      <c r="F138" s="67" t="s">
        <v>137</v>
      </c>
      <c r="G138" s="67" t="s">
        <v>137</v>
      </c>
      <c r="H138" s="64" t="s">
        <v>137</v>
      </c>
      <c r="I138" s="64" t="s">
        <v>137</v>
      </c>
      <c r="J138" s="64" t="s">
        <v>137</v>
      </c>
      <c r="K138" s="64" t="s">
        <v>137</v>
      </c>
      <c r="L138" s="64" t="s">
        <v>137</v>
      </c>
      <c r="M138" s="64" t="s">
        <v>137</v>
      </c>
      <c r="N138" s="64" t="s">
        <v>137</v>
      </c>
      <c r="O138" s="64" t="s">
        <v>137</v>
      </c>
      <c r="P138" s="64" t="s">
        <v>137</v>
      </c>
      <c r="Q138" s="66">
        <f>Q139+Q140+Q142+Q143+Q144+Q141</f>
        <v>157826.5</v>
      </c>
      <c r="R138" s="66">
        <f>R139+R140+R142+R143+R144+R141</f>
        <v>150948.6</v>
      </c>
      <c r="S138" s="66">
        <f>S139+S140+S142+S143+S144+S141</f>
        <v>151045.6</v>
      </c>
    </row>
    <row r="139" spans="1:19" ht="396.75" customHeight="1">
      <c r="A139" s="19">
        <v>903</v>
      </c>
      <c r="B139" s="34" t="s">
        <v>315</v>
      </c>
      <c r="C139" s="35">
        <v>3401</v>
      </c>
      <c r="D139" s="36" t="s">
        <v>147</v>
      </c>
      <c r="E139" s="37" t="s">
        <v>164</v>
      </c>
      <c r="F139" s="37" t="s">
        <v>316</v>
      </c>
      <c r="G139" s="37" t="s">
        <v>171</v>
      </c>
      <c r="H139" s="34" t="s">
        <v>300</v>
      </c>
      <c r="I139" s="34" t="s">
        <v>317</v>
      </c>
      <c r="J139" s="34" t="s">
        <v>302</v>
      </c>
      <c r="K139" s="34" t="s">
        <v>311</v>
      </c>
      <c r="L139" s="34" t="s">
        <v>318</v>
      </c>
      <c r="M139" s="34" t="s">
        <v>313</v>
      </c>
      <c r="N139" s="34"/>
      <c r="O139" s="34"/>
      <c r="P139" s="34"/>
      <c r="Q139" s="59">
        <v>79446</v>
      </c>
      <c r="R139" s="59">
        <v>77989</v>
      </c>
      <c r="S139" s="59">
        <v>78086</v>
      </c>
    </row>
    <row r="140" spans="1:19" ht="408">
      <c r="A140" s="19">
        <v>903</v>
      </c>
      <c r="B140" s="34" t="s">
        <v>315</v>
      </c>
      <c r="C140" s="35">
        <v>3401</v>
      </c>
      <c r="D140" s="36" t="s">
        <v>147</v>
      </c>
      <c r="E140" s="37" t="s">
        <v>164</v>
      </c>
      <c r="F140" s="37" t="s">
        <v>316</v>
      </c>
      <c r="G140" s="37" t="s">
        <v>158</v>
      </c>
      <c r="H140" s="34" t="s">
        <v>300</v>
      </c>
      <c r="I140" s="34" t="s">
        <v>317</v>
      </c>
      <c r="J140" s="34" t="s">
        <v>302</v>
      </c>
      <c r="K140" s="34" t="s">
        <v>311</v>
      </c>
      <c r="L140" s="34" t="s">
        <v>318</v>
      </c>
      <c r="M140" s="34" t="s">
        <v>313</v>
      </c>
      <c r="N140" s="34"/>
      <c r="O140" s="34"/>
      <c r="P140" s="34"/>
      <c r="Q140" s="59">
        <v>2056</v>
      </c>
      <c r="R140" s="59">
        <v>2056</v>
      </c>
      <c r="S140" s="59">
        <v>2056</v>
      </c>
    </row>
    <row r="141" spans="1:19" ht="408">
      <c r="A141" s="19">
        <v>903</v>
      </c>
      <c r="B141" s="34" t="s">
        <v>315</v>
      </c>
      <c r="C141" s="35">
        <v>3401</v>
      </c>
      <c r="D141" s="36" t="s">
        <v>176</v>
      </c>
      <c r="E141" s="37" t="s">
        <v>169</v>
      </c>
      <c r="F141" s="37" t="s">
        <v>316</v>
      </c>
      <c r="G141" s="37" t="s">
        <v>171</v>
      </c>
      <c r="H141" s="34" t="s">
        <v>300</v>
      </c>
      <c r="I141" s="34" t="s">
        <v>317</v>
      </c>
      <c r="J141" s="34" t="s">
        <v>302</v>
      </c>
      <c r="K141" s="34" t="s">
        <v>311</v>
      </c>
      <c r="L141" s="34" t="s">
        <v>318</v>
      </c>
      <c r="M141" s="34" t="s">
        <v>313</v>
      </c>
      <c r="N141" s="34"/>
      <c r="O141" s="34"/>
      <c r="P141" s="34"/>
      <c r="Q141" s="59">
        <v>9</v>
      </c>
      <c r="R141" s="59">
        <v>9</v>
      </c>
      <c r="S141" s="59">
        <v>9</v>
      </c>
    </row>
    <row r="142" spans="1:19" ht="408">
      <c r="A142" s="19">
        <v>903</v>
      </c>
      <c r="B142" s="34" t="s">
        <v>319</v>
      </c>
      <c r="C142" s="35">
        <v>3403</v>
      </c>
      <c r="D142" s="36" t="s">
        <v>147</v>
      </c>
      <c r="E142" s="37" t="s">
        <v>154</v>
      </c>
      <c r="F142" s="37" t="s">
        <v>320</v>
      </c>
      <c r="G142" s="37" t="s">
        <v>171</v>
      </c>
      <c r="H142" s="34" t="s">
        <v>300</v>
      </c>
      <c r="I142" s="34" t="s">
        <v>317</v>
      </c>
      <c r="J142" s="34" t="s">
        <v>302</v>
      </c>
      <c r="K142" s="34" t="s">
        <v>311</v>
      </c>
      <c r="L142" s="34" t="s">
        <v>321</v>
      </c>
      <c r="M142" s="34" t="s">
        <v>313</v>
      </c>
      <c r="N142" s="34"/>
      <c r="O142" s="34"/>
      <c r="P142" s="34"/>
      <c r="Q142" s="59">
        <v>75083.9</v>
      </c>
      <c r="R142" s="59">
        <v>69663</v>
      </c>
      <c r="S142" s="59">
        <v>69663</v>
      </c>
    </row>
    <row r="143" spans="1:19" ht="396.75" customHeight="1">
      <c r="A143" s="19">
        <v>903</v>
      </c>
      <c r="B143" s="34" t="s">
        <v>319</v>
      </c>
      <c r="C143" s="35">
        <v>3403</v>
      </c>
      <c r="D143" s="36" t="s">
        <v>147</v>
      </c>
      <c r="E143" s="37" t="s">
        <v>154</v>
      </c>
      <c r="F143" s="37" t="s">
        <v>320</v>
      </c>
      <c r="G143" s="37" t="s">
        <v>158</v>
      </c>
      <c r="H143" s="34" t="s">
        <v>300</v>
      </c>
      <c r="I143" s="34" t="s">
        <v>317</v>
      </c>
      <c r="J143" s="34" t="s">
        <v>302</v>
      </c>
      <c r="K143" s="34" t="s">
        <v>311</v>
      </c>
      <c r="L143" s="34" t="s">
        <v>321</v>
      </c>
      <c r="M143" s="34" t="s">
        <v>313</v>
      </c>
      <c r="N143" s="34"/>
      <c r="O143" s="34"/>
      <c r="P143" s="34"/>
      <c r="Q143" s="59">
        <v>1211.6</v>
      </c>
      <c r="R143" s="59">
        <v>1211.6</v>
      </c>
      <c r="S143" s="59">
        <v>1211.6</v>
      </c>
    </row>
    <row r="144" spans="1:19" ht="396" customHeight="1">
      <c r="A144" s="39">
        <v>903</v>
      </c>
      <c r="B144" s="34" t="s">
        <v>319</v>
      </c>
      <c r="C144" s="35">
        <v>3403</v>
      </c>
      <c r="D144" s="36" t="s">
        <v>176</v>
      </c>
      <c r="E144" s="37" t="s">
        <v>169</v>
      </c>
      <c r="F144" s="37" t="s">
        <v>320</v>
      </c>
      <c r="G144" s="37" t="s">
        <v>171</v>
      </c>
      <c r="H144" s="34" t="s">
        <v>300</v>
      </c>
      <c r="I144" s="34" t="s">
        <v>317</v>
      </c>
      <c r="J144" s="34" t="s">
        <v>302</v>
      </c>
      <c r="K144" s="34" t="s">
        <v>311</v>
      </c>
      <c r="L144" s="34" t="s">
        <v>321</v>
      </c>
      <c r="M144" s="34" t="s">
        <v>313</v>
      </c>
      <c r="N144" s="34"/>
      <c r="O144" s="34"/>
      <c r="P144" s="34"/>
      <c r="Q144" s="59">
        <v>20</v>
      </c>
      <c r="R144" s="59">
        <v>20</v>
      </c>
      <c r="S144" s="59">
        <v>20</v>
      </c>
    </row>
    <row r="145" spans="1:19" ht="14.25">
      <c r="A145" s="73">
        <v>912</v>
      </c>
      <c r="B145" s="191" t="s">
        <v>339</v>
      </c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3"/>
    </row>
    <row r="146" spans="1:19" ht="78.75" customHeight="1">
      <c r="A146" s="2"/>
      <c r="B146" s="167" t="s">
        <v>364</v>
      </c>
      <c r="C146" s="90">
        <v>2500</v>
      </c>
      <c r="D146" s="91" t="s">
        <v>137</v>
      </c>
      <c r="E146" s="91" t="s">
        <v>137</v>
      </c>
      <c r="F146" s="91" t="s">
        <v>137</v>
      </c>
      <c r="G146" s="91" t="s">
        <v>137</v>
      </c>
      <c r="H146" s="91" t="s">
        <v>137</v>
      </c>
      <c r="I146" s="91" t="s">
        <v>137</v>
      </c>
      <c r="J146" s="91" t="s">
        <v>137</v>
      </c>
      <c r="K146" s="91" t="s">
        <v>137</v>
      </c>
      <c r="L146" s="91" t="s">
        <v>137</v>
      </c>
      <c r="M146" s="91" t="s">
        <v>137</v>
      </c>
      <c r="N146" s="91" t="s">
        <v>137</v>
      </c>
      <c r="O146" s="91" t="s">
        <v>137</v>
      </c>
      <c r="P146" s="91" t="s">
        <v>137</v>
      </c>
      <c r="Q146" s="92">
        <f>Q148+Q155</f>
        <v>22711</v>
      </c>
      <c r="R146" s="92">
        <f>R148+R155</f>
        <v>29752.1</v>
      </c>
      <c r="S146" s="92">
        <f>S148+S155</f>
        <v>37352.1</v>
      </c>
    </row>
    <row r="147" spans="1:19" ht="12.75">
      <c r="A147" s="2"/>
      <c r="B147" s="93" t="s">
        <v>133</v>
      </c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5"/>
      <c r="R147" s="95"/>
      <c r="S147" s="95"/>
    </row>
    <row r="148" spans="1:19" ht="144">
      <c r="A148" s="80"/>
      <c r="B148" s="26" t="s">
        <v>327</v>
      </c>
      <c r="C148" s="27">
        <v>2600</v>
      </c>
      <c r="D148" s="28" t="s">
        <v>137</v>
      </c>
      <c r="E148" s="28" t="s">
        <v>137</v>
      </c>
      <c r="F148" s="28" t="s">
        <v>137</v>
      </c>
      <c r="G148" s="28" t="s">
        <v>137</v>
      </c>
      <c r="H148" s="28" t="s">
        <v>137</v>
      </c>
      <c r="I148" s="28" t="s">
        <v>137</v>
      </c>
      <c r="J148" s="28" t="s">
        <v>137</v>
      </c>
      <c r="K148" s="28" t="s">
        <v>137</v>
      </c>
      <c r="L148" s="28" t="s">
        <v>137</v>
      </c>
      <c r="M148" s="28" t="s">
        <v>137</v>
      </c>
      <c r="N148" s="28" t="s">
        <v>137</v>
      </c>
      <c r="O148" s="28" t="s">
        <v>137</v>
      </c>
      <c r="P148" s="28" t="s">
        <v>137</v>
      </c>
      <c r="Q148" s="77">
        <f>Q150+Q151+Q152+Q154+Q153</f>
        <v>22711</v>
      </c>
      <c r="R148" s="77">
        <f>R150+R151+R152+R154+R153</f>
        <v>22352.1</v>
      </c>
      <c r="S148" s="77">
        <f>S150+S151+S152+S154+S153</f>
        <v>22352.1</v>
      </c>
    </row>
    <row r="149" spans="1:19" ht="12.75">
      <c r="A149" s="68"/>
      <c r="B149" s="31" t="s">
        <v>134</v>
      </c>
      <c r="C149" s="32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78"/>
      <c r="R149" s="78"/>
      <c r="S149" s="78"/>
    </row>
    <row r="150" spans="1:19" ht="144">
      <c r="A150" s="30">
        <v>912</v>
      </c>
      <c r="B150" s="25" t="s">
        <v>202</v>
      </c>
      <c r="C150" s="32">
        <v>2601</v>
      </c>
      <c r="D150" s="79" t="s">
        <v>154</v>
      </c>
      <c r="E150" s="79" t="s">
        <v>169</v>
      </c>
      <c r="F150" s="79" t="s">
        <v>328</v>
      </c>
      <c r="G150" s="79" t="s">
        <v>171</v>
      </c>
      <c r="H150" s="69" t="s">
        <v>149</v>
      </c>
      <c r="I150" s="70" t="s">
        <v>329</v>
      </c>
      <c r="J150" s="71" t="s">
        <v>141</v>
      </c>
      <c r="K150" s="68"/>
      <c r="L150" s="68"/>
      <c r="M150" s="68"/>
      <c r="N150" s="34" t="s">
        <v>340</v>
      </c>
      <c r="O150" s="70" t="s">
        <v>330</v>
      </c>
      <c r="P150" s="72" t="s">
        <v>266</v>
      </c>
      <c r="Q150" s="87">
        <v>1434.4</v>
      </c>
      <c r="R150" s="78">
        <v>1342.8</v>
      </c>
      <c r="S150" s="78">
        <v>1342.8</v>
      </c>
    </row>
    <row r="151" spans="1:19" ht="144">
      <c r="A151" s="30">
        <v>912</v>
      </c>
      <c r="B151" s="25" t="s">
        <v>202</v>
      </c>
      <c r="C151" s="32">
        <v>2601</v>
      </c>
      <c r="D151" s="79" t="s">
        <v>154</v>
      </c>
      <c r="E151" s="79" t="s">
        <v>169</v>
      </c>
      <c r="F151" s="79" t="s">
        <v>328</v>
      </c>
      <c r="G151" s="79" t="s">
        <v>158</v>
      </c>
      <c r="H151" s="69" t="s">
        <v>149</v>
      </c>
      <c r="I151" s="70" t="s">
        <v>329</v>
      </c>
      <c r="J151" s="71" t="s">
        <v>141</v>
      </c>
      <c r="K151" s="68"/>
      <c r="L151" s="68"/>
      <c r="M151" s="68"/>
      <c r="N151" s="34" t="s">
        <v>340</v>
      </c>
      <c r="O151" s="70" t="s">
        <v>330</v>
      </c>
      <c r="P151" s="72" t="s">
        <v>266</v>
      </c>
      <c r="Q151" s="87">
        <v>575.8</v>
      </c>
      <c r="R151" s="78">
        <v>575.8</v>
      </c>
      <c r="S151" s="78">
        <v>575.8</v>
      </c>
    </row>
    <row r="152" spans="1:19" ht="144">
      <c r="A152" s="30">
        <v>912</v>
      </c>
      <c r="B152" s="25" t="s">
        <v>202</v>
      </c>
      <c r="C152" s="32">
        <v>2601</v>
      </c>
      <c r="D152" s="79" t="s">
        <v>154</v>
      </c>
      <c r="E152" s="79" t="s">
        <v>169</v>
      </c>
      <c r="F152" s="79" t="s">
        <v>328</v>
      </c>
      <c r="G152" s="79" t="s">
        <v>172</v>
      </c>
      <c r="H152" s="69" t="s">
        <v>149</v>
      </c>
      <c r="I152" s="70" t="s">
        <v>329</v>
      </c>
      <c r="J152" s="71" t="s">
        <v>141</v>
      </c>
      <c r="K152" s="68"/>
      <c r="L152" s="68"/>
      <c r="M152" s="68"/>
      <c r="N152" s="34" t="s">
        <v>340</v>
      </c>
      <c r="O152" s="70" t="s">
        <v>330</v>
      </c>
      <c r="P152" s="72" t="s">
        <v>266</v>
      </c>
      <c r="Q152" s="78">
        <v>1</v>
      </c>
      <c r="R152" s="78">
        <v>1</v>
      </c>
      <c r="S152" s="78">
        <v>1</v>
      </c>
    </row>
    <row r="153" spans="1:19" ht="144">
      <c r="A153" s="30">
        <v>912</v>
      </c>
      <c r="B153" s="25" t="s">
        <v>204</v>
      </c>
      <c r="C153" s="32">
        <v>2602</v>
      </c>
      <c r="D153" s="79" t="s">
        <v>154</v>
      </c>
      <c r="E153" s="79" t="s">
        <v>169</v>
      </c>
      <c r="F153" s="79" t="s">
        <v>328</v>
      </c>
      <c r="G153" s="79" t="s">
        <v>171</v>
      </c>
      <c r="H153" s="69" t="s">
        <v>149</v>
      </c>
      <c r="I153" s="70" t="s">
        <v>329</v>
      </c>
      <c r="J153" s="71" t="s">
        <v>141</v>
      </c>
      <c r="K153" s="68"/>
      <c r="L153" s="68"/>
      <c r="M153" s="68"/>
      <c r="N153" s="34" t="s">
        <v>340</v>
      </c>
      <c r="O153" s="70" t="s">
        <v>330</v>
      </c>
      <c r="P153" s="72" t="s">
        <v>266</v>
      </c>
      <c r="Q153" s="87">
        <v>4699.8</v>
      </c>
      <c r="R153" s="78">
        <v>4396.5</v>
      </c>
      <c r="S153" s="78">
        <v>4396.5</v>
      </c>
    </row>
    <row r="154" spans="1:19" ht="144">
      <c r="A154" s="30">
        <v>912</v>
      </c>
      <c r="B154" s="25" t="s">
        <v>331</v>
      </c>
      <c r="C154" s="32">
        <v>2603</v>
      </c>
      <c r="D154" s="79" t="s">
        <v>173</v>
      </c>
      <c r="E154" s="79" t="s">
        <v>154</v>
      </c>
      <c r="F154" s="79" t="s">
        <v>332</v>
      </c>
      <c r="G154" s="79" t="s">
        <v>333</v>
      </c>
      <c r="H154" s="69" t="s">
        <v>149</v>
      </c>
      <c r="I154" s="70" t="s">
        <v>334</v>
      </c>
      <c r="J154" s="71" t="s">
        <v>141</v>
      </c>
      <c r="K154" s="68"/>
      <c r="L154" s="68"/>
      <c r="M154" s="68"/>
      <c r="N154" s="34" t="s">
        <v>340</v>
      </c>
      <c r="O154" s="70" t="s">
        <v>335</v>
      </c>
      <c r="P154" s="72" t="s">
        <v>266</v>
      </c>
      <c r="Q154" s="78">
        <v>16000</v>
      </c>
      <c r="R154" s="78">
        <v>16036</v>
      </c>
      <c r="S154" s="78">
        <v>16036</v>
      </c>
    </row>
    <row r="155" spans="1:19" ht="144">
      <c r="A155" s="30">
        <v>912</v>
      </c>
      <c r="B155" s="25" t="s">
        <v>336</v>
      </c>
      <c r="C155" s="32">
        <v>3600</v>
      </c>
      <c r="D155" s="79" t="s">
        <v>154</v>
      </c>
      <c r="E155" s="79" t="s">
        <v>173</v>
      </c>
      <c r="F155" s="79" t="s">
        <v>337</v>
      </c>
      <c r="G155" s="79" t="s">
        <v>172</v>
      </c>
      <c r="H155" s="69" t="s">
        <v>149</v>
      </c>
      <c r="I155" s="70" t="s">
        <v>338</v>
      </c>
      <c r="J155" s="71" t="s">
        <v>141</v>
      </c>
      <c r="K155" s="68"/>
      <c r="L155" s="68"/>
      <c r="M155" s="68"/>
      <c r="N155" s="34" t="s">
        <v>340</v>
      </c>
      <c r="O155" s="70" t="s">
        <v>335</v>
      </c>
      <c r="P155" s="72" t="s">
        <v>266</v>
      </c>
      <c r="Q155" s="78"/>
      <c r="R155" s="78">
        <v>7400</v>
      </c>
      <c r="S155" s="78">
        <v>15000</v>
      </c>
    </row>
    <row r="156" spans="1:19" ht="17.25" customHeight="1">
      <c r="A156" s="102">
        <v>919</v>
      </c>
      <c r="B156" s="185" t="s">
        <v>370</v>
      </c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7"/>
    </row>
    <row r="157" spans="1:19" ht="72">
      <c r="A157" s="96">
        <v>919</v>
      </c>
      <c r="B157" s="97" t="s">
        <v>132</v>
      </c>
      <c r="C157" s="42">
        <v>2500</v>
      </c>
      <c r="D157" s="40" t="s">
        <v>137</v>
      </c>
      <c r="E157" s="98" t="s">
        <v>137</v>
      </c>
      <c r="F157" s="98" t="s">
        <v>137</v>
      </c>
      <c r="G157" s="98" t="s">
        <v>137</v>
      </c>
      <c r="H157" s="98" t="s">
        <v>137</v>
      </c>
      <c r="I157" s="98" t="s">
        <v>137</v>
      </c>
      <c r="J157" s="98" t="s">
        <v>137</v>
      </c>
      <c r="K157" s="98" t="s">
        <v>137</v>
      </c>
      <c r="L157" s="98" t="s">
        <v>137</v>
      </c>
      <c r="M157" s="98" t="s">
        <v>137</v>
      </c>
      <c r="N157" s="98" t="s">
        <v>137</v>
      </c>
      <c r="O157" s="98" t="s">
        <v>137</v>
      </c>
      <c r="P157" s="98" t="s">
        <v>137</v>
      </c>
      <c r="Q157" s="99">
        <v>8188.9</v>
      </c>
      <c r="R157" s="99">
        <v>6465.4</v>
      </c>
      <c r="S157" s="99">
        <v>6465.4</v>
      </c>
    </row>
    <row r="158" spans="1:19" ht="12.75">
      <c r="A158" s="96"/>
      <c r="B158" s="100" t="s">
        <v>133</v>
      </c>
      <c r="C158" s="96"/>
      <c r="D158" s="101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84"/>
      <c r="R158" s="84"/>
      <c r="S158" s="84"/>
    </row>
    <row r="159" spans="1:19" ht="108">
      <c r="A159" s="96">
        <v>919</v>
      </c>
      <c r="B159" s="97" t="s">
        <v>197</v>
      </c>
      <c r="C159" s="42">
        <v>2501</v>
      </c>
      <c r="D159" s="40" t="s">
        <v>137</v>
      </c>
      <c r="E159" s="98" t="s">
        <v>137</v>
      </c>
      <c r="F159" s="98" t="s">
        <v>137</v>
      </c>
      <c r="G159" s="98" t="s">
        <v>137</v>
      </c>
      <c r="H159" s="98" t="s">
        <v>137</v>
      </c>
      <c r="I159" s="98" t="s">
        <v>137</v>
      </c>
      <c r="J159" s="98" t="s">
        <v>137</v>
      </c>
      <c r="K159" s="98" t="s">
        <v>137</v>
      </c>
      <c r="L159" s="98" t="s">
        <v>137</v>
      </c>
      <c r="M159" s="98" t="s">
        <v>137</v>
      </c>
      <c r="N159" s="98" t="s">
        <v>137</v>
      </c>
      <c r="O159" s="98" t="s">
        <v>137</v>
      </c>
      <c r="P159" s="98" t="s">
        <v>137</v>
      </c>
      <c r="Q159" s="99">
        <v>6280.6</v>
      </c>
      <c r="R159" s="99">
        <v>4678</v>
      </c>
      <c r="S159" s="99">
        <v>4678</v>
      </c>
    </row>
    <row r="160" spans="1:19" ht="12.75">
      <c r="A160" s="68"/>
      <c r="B160" s="76" t="s">
        <v>134</v>
      </c>
      <c r="C160" s="32"/>
      <c r="D160" s="79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82"/>
      <c r="R160" s="82"/>
      <c r="S160" s="82"/>
    </row>
    <row r="161" spans="1:19" ht="132">
      <c r="A161" s="68">
        <v>919</v>
      </c>
      <c r="B161" s="75" t="s">
        <v>341</v>
      </c>
      <c r="C161" s="32">
        <v>2504</v>
      </c>
      <c r="D161" s="74" t="s">
        <v>154</v>
      </c>
      <c r="E161" s="32">
        <v>13</v>
      </c>
      <c r="F161" s="74" t="s">
        <v>342</v>
      </c>
      <c r="G161" s="32">
        <v>100</v>
      </c>
      <c r="H161" s="75" t="s">
        <v>343</v>
      </c>
      <c r="I161" s="75" t="s">
        <v>344</v>
      </c>
      <c r="J161" s="89" t="s">
        <v>345</v>
      </c>
      <c r="K161" s="32"/>
      <c r="L161" s="32"/>
      <c r="M161" s="32"/>
      <c r="N161" s="34" t="s">
        <v>340</v>
      </c>
      <c r="O161" s="32" t="s">
        <v>346</v>
      </c>
      <c r="P161" s="32" t="s">
        <v>146</v>
      </c>
      <c r="Q161" s="88">
        <v>1269.8</v>
      </c>
      <c r="R161" s="88">
        <v>1188.6</v>
      </c>
      <c r="S161" s="88">
        <v>1188.6</v>
      </c>
    </row>
    <row r="162" spans="1:19" ht="132">
      <c r="A162" s="68">
        <v>919</v>
      </c>
      <c r="B162" s="75" t="s">
        <v>341</v>
      </c>
      <c r="C162" s="32">
        <v>2504</v>
      </c>
      <c r="D162" s="74" t="s">
        <v>176</v>
      </c>
      <c r="E162" s="74" t="s">
        <v>169</v>
      </c>
      <c r="F162" s="74" t="s">
        <v>342</v>
      </c>
      <c r="G162" s="32">
        <v>100</v>
      </c>
      <c r="H162" s="75" t="s">
        <v>343</v>
      </c>
      <c r="I162" s="75" t="s">
        <v>344</v>
      </c>
      <c r="J162" s="89" t="s">
        <v>345</v>
      </c>
      <c r="K162" s="32"/>
      <c r="L162" s="32"/>
      <c r="M162" s="32"/>
      <c r="N162" s="34" t="s">
        <v>340</v>
      </c>
      <c r="O162" s="32" t="s">
        <v>346</v>
      </c>
      <c r="P162" s="32" t="s">
        <v>146</v>
      </c>
      <c r="Q162" s="88">
        <v>1.2</v>
      </c>
      <c r="R162" s="88">
        <v>1.2</v>
      </c>
      <c r="S162" s="88">
        <v>1.2</v>
      </c>
    </row>
    <row r="163" spans="1:19" ht="132">
      <c r="A163" s="68">
        <v>919</v>
      </c>
      <c r="B163" s="75" t="s">
        <v>341</v>
      </c>
      <c r="C163" s="32">
        <v>2504</v>
      </c>
      <c r="D163" s="74" t="s">
        <v>154</v>
      </c>
      <c r="E163" s="32">
        <v>13</v>
      </c>
      <c r="F163" s="74" t="s">
        <v>342</v>
      </c>
      <c r="G163" s="32">
        <v>200</v>
      </c>
      <c r="H163" s="75" t="s">
        <v>343</v>
      </c>
      <c r="I163" s="75" t="s">
        <v>344</v>
      </c>
      <c r="J163" s="89" t="s">
        <v>345</v>
      </c>
      <c r="K163" s="32"/>
      <c r="L163" s="32"/>
      <c r="M163" s="32"/>
      <c r="N163" s="34" t="s">
        <v>340</v>
      </c>
      <c r="O163" s="32" t="s">
        <v>346</v>
      </c>
      <c r="P163" s="32" t="s">
        <v>146</v>
      </c>
      <c r="Q163" s="88">
        <v>321.1</v>
      </c>
      <c r="R163" s="88">
        <v>317.4</v>
      </c>
      <c r="S163" s="88">
        <v>317.4</v>
      </c>
    </row>
    <row r="164" spans="1:19" ht="132">
      <c r="A164" s="68">
        <v>919</v>
      </c>
      <c r="B164" s="75" t="s">
        <v>341</v>
      </c>
      <c r="C164" s="32">
        <v>2504</v>
      </c>
      <c r="D164" s="74" t="s">
        <v>154</v>
      </c>
      <c r="E164" s="32">
        <v>13</v>
      </c>
      <c r="F164" s="74" t="s">
        <v>347</v>
      </c>
      <c r="G164" s="32">
        <v>200</v>
      </c>
      <c r="H164" s="75" t="s">
        <v>343</v>
      </c>
      <c r="I164" s="75" t="s">
        <v>344</v>
      </c>
      <c r="J164" s="89" t="s">
        <v>345</v>
      </c>
      <c r="K164" s="32"/>
      <c r="L164" s="32"/>
      <c r="M164" s="32"/>
      <c r="N164" s="34" t="s">
        <v>340</v>
      </c>
      <c r="O164" s="32" t="s">
        <v>346</v>
      </c>
      <c r="P164" s="32" t="s">
        <v>146</v>
      </c>
      <c r="Q164" s="88">
        <v>50</v>
      </c>
      <c r="R164" s="88">
        <v>50</v>
      </c>
      <c r="S164" s="88">
        <v>50</v>
      </c>
    </row>
    <row r="165" spans="1:19" ht="132">
      <c r="A165" s="68">
        <v>919</v>
      </c>
      <c r="B165" s="75" t="s">
        <v>341</v>
      </c>
      <c r="C165" s="32">
        <v>2504</v>
      </c>
      <c r="D165" s="74" t="s">
        <v>154</v>
      </c>
      <c r="E165" s="32">
        <v>13</v>
      </c>
      <c r="F165" s="74" t="s">
        <v>348</v>
      </c>
      <c r="G165" s="32">
        <v>200</v>
      </c>
      <c r="H165" s="75" t="s">
        <v>343</v>
      </c>
      <c r="I165" s="75" t="s">
        <v>344</v>
      </c>
      <c r="J165" s="89" t="s">
        <v>345</v>
      </c>
      <c r="K165" s="32"/>
      <c r="L165" s="32"/>
      <c r="M165" s="32"/>
      <c r="N165" s="34" t="s">
        <v>340</v>
      </c>
      <c r="O165" s="32" t="s">
        <v>346</v>
      </c>
      <c r="P165" s="32" t="s">
        <v>146</v>
      </c>
      <c r="Q165" s="88">
        <v>3376.3</v>
      </c>
      <c r="R165" s="88">
        <v>2008.6</v>
      </c>
      <c r="S165" s="88">
        <v>2008.6</v>
      </c>
    </row>
    <row r="166" spans="1:19" ht="132">
      <c r="A166" s="68">
        <v>919</v>
      </c>
      <c r="B166" s="75" t="s">
        <v>341</v>
      </c>
      <c r="C166" s="32">
        <v>2504</v>
      </c>
      <c r="D166" s="74" t="s">
        <v>154</v>
      </c>
      <c r="E166" s="32">
        <v>13</v>
      </c>
      <c r="F166" s="74" t="s">
        <v>349</v>
      </c>
      <c r="G166" s="32">
        <v>200</v>
      </c>
      <c r="H166" s="75" t="s">
        <v>343</v>
      </c>
      <c r="I166" s="75" t="s">
        <v>344</v>
      </c>
      <c r="J166" s="89" t="s">
        <v>345</v>
      </c>
      <c r="K166" s="32"/>
      <c r="L166" s="32"/>
      <c r="M166" s="32"/>
      <c r="N166" s="34" t="s">
        <v>340</v>
      </c>
      <c r="O166" s="32" t="s">
        <v>346</v>
      </c>
      <c r="P166" s="32" t="s">
        <v>146</v>
      </c>
      <c r="Q166" s="88">
        <v>1012.2</v>
      </c>
      <c r="R166" s="88">
        <v>1012.2</v>
      </c>
      <c r="S166" s="88">
        <v>1012.2</v>
      </c>
    </row>
    <row r="167" spans="1:19" ht="132">
      <c r="A167" s="68">
        <v>919</v>
      </c>
      <c r="B167" s="75" t="s">
        <v>341</v>
      </c>
      <c r="C167" s="32">
        <v>2504</v>
      </c>
      <c r="D167" s="74" t="s">
        <v>169</v>
      </c>
      <c r="E167" s="32">
        <v>12</v>
      </c>
      <c r="F167" s="74" t="s">
        <v>350</v>
      </c>
      <c r="G167" s="32">
        <v>200</v>
      </c>
      <c r="H167" s="75" t="s">
        <v>343</v>
      </c>
      <c r="I167" s="75" t="s">
        <v>344</v>
      </c>
      <c r="J167" s="89" t="s">
        <v>345</v>
      </c>
      <c r="K167" s="32"/>
      <c r="L167" s="32"/>
      <c r="M167" s="32"/>
      <c r="N167" s="34" t="s">
        <v>340</v>
      </c>
      <c r="O167" s="32" t="s">
        <v>346</v>
      </c>
      <c r="P167" s="32" t="s">
        <v>146</v>
      </c>
      <c r="Q167" s="88">
        <v>50</v>
      </c>
      <c r="R167" s="88">
        <v>50</v>
      </c>
      <c r="S167" s="88">
        <v>50</v>
      </c>
    </row>
    <row r="168" spans="1:19" ht="180">
      <c r="A168" s="68">
        <v>919</v>
      </c>
      <c r="B168" s="75" t="s">
        <v>351</v>
      </c>
      <c r="C168" s="32">
        <v>2508</v>
      </c>
      <c r="D168" s="74" t="s">
        <v>166</v>
      </c>
      <c r="E168" s="74" t="s">
        <v>154</v>
      </c>
      <c r="F168" s="74" t="s">
        <v>352</v>
      </c>
      <c r="G168" s="32">
        <v>200</v>
      </c>
      <c r="H168" s="75" t="s">
        <v>343</v>
      </c>
      <c r="I168" s="75" t="s">
        <v>353</v>
      </c>
      <c r="J168" s="89" t="s">
        <v>345</v>
      </c>
      <c r="K168" s="32"/>
      <c r="L168" s="32"/>
      <c r="M168" s="32"/>
      <c r="N168" s="34" t="s">
        <v>340</v>
      </c>
      <c r="O168" s="32" t="s">
        <v>346</v>
      </c>
      <c r="P168" s="32" t="s">
        <v>146</v>
      </c>
      <c r="Q168" s="88">
        <v>200</v>
      </c>
      <c r="R168" s="88">
        <v>50</v>
      </c>
      <c r="S168" s="88">
        <v>50</v>
      </c>
    </row>
    <row r="169" spans="1:19" ht="144">
      <c r="A169" s="80">
        <v>919</v>
      </c>
      <c r="B169" s="103" t="s">
        <v>136</v>
      </c>
      <c r="C169" s="27">
        <v>2600</v>
      </c>
      <c r="D169" s="40" t="s">
        <v>137</v>
      </c>
      <c r="E169" s="98" t="s">
        <v>137</v>
      </c>
      <c r="F169" s="98" t="s">
        <v>137</v>
      </c>
      <c r="G169" s="98" t="s">
        <v>137</v>
      </c>
      <c r="H169" s="98" t="s">
        <v>137</v>
      </c>
      <c r="I169" s="98" t="s">
        <v>137</v>
      </c>
      <c r="J169" s="98" t="s">
        <v>137</v>
      </c>
      <c r="K169" s="98" t="s">
        <v>137</v>
      </c>
      <c r="L169" s="98" t="s">
        <v>137</v>
      </c>
      <c r="M169" s="98" t="s">
        <v>137</v>
      </c>
      <c r="N169" s="98" t="s">
        <v>137</v>
      </c>
      <c r="O169" s="98" t="s">
        <v>137</v>
      </c>
      <c r="P169" s="98" t="s">
        <v>137</v>
      </c>
      <c r="Q169" s="81">
        <v>1908.3</v>
      </c>
      <c r="R169" s="81">
        <v>1787.4</v>
      </c>
      <c r="S169" s="81">
        <v>1787.4</v>
      </c>
    </row>
    <row r="170" spans="1:19" ht="12.75">
      <c r="A170" s="68">
        <v>919</v>
      </c>
      <c r="B170" s="76" t="s">
        <v>134</v>
      </c>
      <c r="C170" s="32"/>
      <c r="D170" s="79"/>
      <c r="E170" s="68"/>
      <c r="F170" s="79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82"/>
      <c r="R170" s="82"/>
      <c r="S170" s="82"/>
    </row>
    <row r="171" spans="1:19" ht="132">
      <c r="A171" s="68">
        <v>919</v>
      </c>
      <c r="B171" s="75" t="s">
        <v>202</v>
      </c>
      <c r="C171" s="32">
        <v>2601</v>
      </c>
      <c r="D171" s="74" t="s">
        <v>154</v>
      </c>
      <c r="E171" s="74" t="s">
        <v>169</v>
      </c>
      <c r="F171" s="74" t="s">
        <v>354</v>
      </c>
      <c r="G171" s="32">
        <v>100</v>
      </c>
      <c r="H171" s="75" t="s">
        <v>343</v>
      </c>
      <c r="I171" s="75" t="s">
        <v>355</v>
      </c>
      <c r="J171" s="89" t="s">
        <v>345</v>
      </c>
      <c r="K171" s="75" t="s">
        <v>356</v>
      </c>
      <c r="L171" s="75" t="s">
        <v>357</v>
      </c>
      <c r="M171" s="75" t="s">
        <v>358</v>
      </c>
      <c r="N171" s="34" t="s">
        <v>340</v>
      </c>
      <c r="O171" s="32" t="s">
        <v>223</v>
      </c>
      <c r="P171" s="32" t="s">
        <v>146</v>
      </c>
      <c r="Q171" s="82">
        <v>445.2</v>
      </c>
      <c r="R171" s="82">
        <v>417.2</v>
      </c>
      <c r="S171" s="82">
        <v>417.2</v>
      </c>
    </row>
    <row r="172" spans="1:19" ht="132">
      <c r="A172" s="68">
        <v>919</v>
      </c>
      <c r="B172" s="75" t="s">
        <v>202</v>
      </c>
      <c r="C172" s="32">
        <v>2601</v>
      </c>
      <c r="D172" s="74" t="s">
        <v>154</v>
      </c>
      <c r="E172" s="74" t="s">
        <v>169</v>
      </c>
      <c r="F172" s="74" t="s">
        <v>354</v>
      </c>
      <c r="G172" s="32">
        <v>200</v>
      </c>
      <c r="H172" s="75" t="s">
        <v>343</v>
      </c>
      <c r="I172" s="75" t="s">
        <v>355</v>
      </c>
      <c r="J172" s="89" t="s">
        <v>345</v>
      </c>
      <c r="K172" s="75" t="s">
        <v>356</v>
      </c>
      <c r="L172" s="75" t="s">
        <v>357</v>
      </c>
      <c r="M172" s="75" t="s">
        <v>358</v>
      </c>
      <c r="N172" s="34" t="s">
        <v>340</v>
      </c>
      <c r="O172" s="32" t="s">
        <v>359</v>
      </c>
      <c r="P172" s="32" t="s">
        <v>146</v>
      </c>
      <c r="Q172" s="82">
        <v>17</v>
      </c>
      <c r="R172" s="82">
        <v>17</v>
      </c>
      <c r="S172" s="82">
        <v>17</v>
      </c>
    </row>
    <row r="173" spans="1:19" ht="132">
      <c r="A173" s="68">
        <v>919</v>
      </c>
      <c r="B173" s="75" t="s">
        <v>204</v>
      </c>
      <c r="C173" s="32">
        <v>2602</v>
      </c>
      <c r="D173" s="74" t="s">
        <v>154</v>
      </c>
      <c r="E173" s="74" t="s">
        <v>169</v>
      </c>
      <c r="F173" s="74" t="s">
        <v>354</v>
      </c>
      <c r="G173" s="32">
        <v>100</v>
      </c>
      <c r="H173" s="75" t="s">
        <v>343</v>
      </c>
      <c r="I173" s="75" t="s">
        <v>355</v>
      </c>
      <c r="J173" s="89" t="s">
        <v>345</v>
      </c>
      <c r="K173" s="75" t="s">
        <v>356</v>
      </c>
      <c r="L173" s="75" t="s">
        <v>357</v>
      </c>
      <c r="M173" s="75" t="s">
        <v>358</v>
      </c>
      <c r="N173" s="34" t="s">
        <v>340</v>
      </c>
      <c r="O173" s="32" t="s">
        <v>359</v>
      </c>
      <c r="P173" s="32" t="s">
        <v>146</v>
      </c>
      <c r="Q173" s="82">
        <v>1441.1</v>
      </c>
      <c r="R173" s="82">
        <v>1348.2</v>
      </c>
      <c r="S173" s="82">
        <v>1348.2</v>
      </c>
    </row>
    <row r="174" spans="1:19" ht="189.75" customHeight="1">
      <c r="A174" s="68">
        <v>919</v>
      </c>
      <c r="B174" s="75" t="s">
        <v>360</v>
      </c>
      <c r="C174" s="32">
        <v>2620</v>
      </c>
      <c r="D174" s="74" t="s">
        <v>166</v>
      </c>
      <c r="E174" s="74" t="s">
        <v>154</v>
      </c>
      <c r="F174" s="74" t="s">
        <v>361</v>
      </c>
      <c r="G174" s="32">
        <v>200</v>
      </c>
      <c r="H174" s="75" t="s">
        <v>343</v>
      </c>
      <c r="I174" s="75" t="s">
        <v>362</v>
      </c>
      <c r="J174" s="89" t="s">
        <v>345</v>
      </c>
      <c r="K174" s="75"/>
      <c r="L174" s="75"/>
      <c r="M174" s="75"/>
      <c r="N174" s="34" t="s">
        <v>340</v>
      </c>
      <c r="O174" s="32" t="s">
        <v>363</v>
      </c>
      <c r="P174" s="32" t="s">
        <v>146</v>
      </c>
      <c r="Q174" s="82">
        <v>5</v>
      </c>
      <c r="R174" s="82">
        <v>5</v>
      </c>
      <c r="S174" s="82">
        <v>5</v>
      </c>
    </row>
    <row r="175" spans="1:19" ht="21" customHeight="1">
      <c r="A175" s="104">
        <v>936</v>
      </c>
      <c r="B175" s="188" t="s">
        <v>114</v>
      </c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90"/>
    </row>
    <row r="176" spans="1:19" ht="72">
      <c r="A176" s="41">
        <v>936</v>
      </c>
      <c r="B176" s="105" t="s">
        <v>371</v>
      </c>
      <c r="C176" s="42">
        <v>2500</v>
      </c>
      <c r="D176" s="42" t="s">
        <v>137</v>
      </c>
      <c r="E176" s="42" t="s">
        <v>137</v>
      </c>
      <c r="F176" s="42" t="s">
        <v>137</v>
      </c>
      <c r="G176" s="42" t="s">
        <v>137</v>
      </c>
      <c r="H176" s="42" t="s">
        <v>137</v>
      </c>
      <c r="I176" s="42" t="s">
        <v>137</v>
      </c>
      <c r="J176" s="42" t="s">
        <v>137</v>
      </c>
      <c r="K176" s="42" t="s">
        <v>137</v>
      </c>
      <c r="L176" s="42" t="s">
        <v>137</v>
      </c>
      <c r="M176" s="42" t="s">
        <v>137</v>
      </c>
      <c r="N176" s="42" t="s">
        <v>137</v>
      </c>
      <c r="O176" s="42" t="s">
        <v>137</v>
      </c>
      <c r="P176" s="42" t="s">
        <v>137</v>
      </c>
      <c r="Q176" s="149">
        <f>Q177+Q226+Q254+Q257</f>
        <v>164181.37900000002</v>
      </c>
      <c r="R176" s="149">
        <f>R177+R226+R254+R257</f>
        <v>148426.80000000002</v>
      </c>
      <c r="S176" s="149">
        <f>S177+S226+S254+S257</f>
        <v>103325.59999999999</v>
      </c>
    </row>
    <row r="177" spans="1:19" ht="108">
      <c r="A177" s="41">
        <v>936</v>
      </c>
      <c r="B177" s="109" t="s">
        <v>197</v>
      </c>
      <c r="C177" s="42">
        <v>2501</v>
      </c>
      <c r="D177" s="42" t="s">
        <v>137</v>
      </c>
      <c r="E177" s="42" t="s">
        <v>137</v>
      </c>
      <c r="F177" s="42" t="s">
        <v>137</v>
      </c>
      <c r="G177" s="42" t="s">
        <v>137</v>
      </c>
      <c r="H177" s="42" t="s">
        <v>137</v>
      </c>
      <c r="I177" s="42" t="s">
        <v>137</v>
      </c>
      <c r="J177" s="42" t="s">
        <v>137</v>
      </c>
      <c r="K177" s="42" t="s">
        <v>137</v>
      </c>
      <c r="L177" s="42" t="s">
        <v>137</v>
      </c>
      <c r="M177" s="42" t="s">
        <v>137</v>
      </c>
      <c r="N177" s="42" t="s">
        <v>137</v>
      </c>
      <c r="O177" s="42" t="s">
        <v>137</v>
      </c>
      <c r="P177" s="42" t="s">
        <v>137</v>
      </c>
      <c r="Q177" s="149">
        <f>Q179+Q180+Q181+Q182+Q183+Q184+Q185+Q186+Q187+Q188+Q189+Q190+Q191+Q192+Q193+Q194+Q195+Q196+Q197+Q198+Q199+Q200+Q201+Q202+Q203+Q204+Q205+Q206+Q207+Q208+Q209+Q210+Q211+Q212+Q213+Q214+Q215+Q216+Q217+Q218+Q219+Q220+Q221+Q222+Q223+Q224+Q225</f>
        <v>111210.579</v>
      </c>
      <c r="R177" s="149">
        <f>R179+R183+R184+R185+R186+R187+R189+R190+R193+R194+R195+R196+R197+R198+R199+R200+R203+R208+R209+R211+R212+R213+R214+R215+R216+R217+R218+R219+R220+R221+R222+R224+R225</f>
        <v>103572.2</v>
      </c>
      <c r="S177" s="149">
        <f>S183+S185+S186+S189+S190+S194+S195+S196+S197+S198+S199+S200+S203+S208+S209+S211+S212+S213+S214+S215+S216+S217+S218+S219+S220+S221+S222+S224+S225+S179</f>
        <v>60908.7</v>
      </c>
    </row>
    <row r="178" spans="1:19" ht="12.75">
      <c r="A178" s="34"/>
      <c r="B178" s="34" t="s">
        <v>133</v>
      </c>
      <c r="C178" s="110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150"/>
      <c r="R178" s="150"/>
      <c r="S178" s="150"/>
    </row>
    <row r="179" spans="1:19" ht="144">
      <c r="A179" s="34">
        <v>936</v>
      </c>
      <c r="B179" s="107" t="s">
        <v>374</v>
      </c>
      <c r="C179" s="159" t="s">
        <v>381</v>
      </c>
      <c r="D179" s="159" t="s">
        <v>166</v>
      </c>
      <c r="E179" s="159" t="s">
        <v>164</v>
      </c>
      <c r="F179" s="159" t="s">
        <v>382</v>
      </c>
      <c r="G179" s="159" t="s">
        <v>377</v>
      </c>
      <c r="H179" s="107" t="s">
        <v>372</v>
      </c>
      <c r="I179" s="106" t="s">
        <v>383</v>
      </c>
      <c r="J179" s="106" t="s">
        <v>265</v>
      </c>
      <c r="K179" s="34"/>
      <c r="L179" s="34"/>
      <c r="M179" s="34"/>
      <c r="N179" s="106" t="s">
        <v>145</v>
      </c>
      <c r="O179" s="34" t="s">
        <v>380</v>
      </c>
      <c r="P179" s="106" t="s">
        <v>266</v>
      </c>
      <c r="Q179" s="150">
        <v>0</v>
      </c>
      <c r="R179" s="150">
        <v>1692</v>
      </c>
      <c r="S179" s="150">
        <v>741</v>
      </c>
    </row>
    <row r="180" spans="1:19" ht="144">
      <c r="A180" s="34">
        <v>936</v>
      </c>
      <c r="B180" s="107" t="s">
        <v>374</v>
      </c>
      <c r="C180" s="159" t="s">
        <v>381</v>
      </c>
      <c r="D180" s="159" t="s">
        <v>166</v>
      </c>
      <c r="E180" s="159" t="s">
        <v>164</v>
      </c>
      <c r="F180" s="159" t="s">
        <v>384</v>
      </c>
      <c r="G180" s="159" t="s">
        <v>377</v>
      </c>
      <c r="H180" s="107" t="s">
        <v>372</v>
      </c>
      <c r="I180" s="106" t="s">
        <v>383</v>
      </c>
      <c r="J180" s="106" t="s">
        <v>265</v>
      </c>
      <c r="K180" s="34"/>
      <c r="L180" s="34"/>
      <c r="M180" s="34"/>
      <c r="N180" s="106" t="s">
        <v>145</v>
      </c>
      <c r="O180" s="34" t="s">
        <v>380</v>
      </c>
      <c r="P180" s="106" t="s">
        <v>266</v>
      </c>
      <c r="Q180" s="150">
        <v>846.4</v>
      </c>
      <c r="R180" s="150">
        <v>0</v>
      </c>
      <c r="S180" s="150">
        <v>0</v>
      </c>
    </row>
    <row r="181" spans="1:19" ht="144">
      <c r="A181" s="34">
        <v>936</v>
      </c>
      <c r="B181" s="107" t="s">
        <v>374</v>
      </c>
      <c r="C181" s="159" t="s">
        <v>381</v>
      </c>
      <c r="D181" s="159" t="s">
        <v>166</v>
      </c>
      <c r="E181" s="159" t="s">
        <v>164</v>
      </c>
      <c r="F181" s="159" t="s">
        <v>385</v>
      </c>
      <c r="G181" s="159" t="s">
        <v>377</v>
      </c>
      <c r="H181" s="107" t="s">
        <v>372</v>
      </c>
      <c r="I181" s="106" t="s">
        <v>383</v>
      </c>
      <c r="J181" s="106" t="s">
        <v>265</v>
      </c>
      <c r="K181" s="34" t="s">
        <v>386</v>
      </c>
      <c r="L181" s="34" t="s">
        <v>143</v>
      </c>
      <c r="M181" s="34"/>
      <c r="N181" s="106" t="s">
        <v>145</v>
      </c>
      <c r="O181" s="34" t="s">
        <v>380</v>
      </c>
      <c r="P181" s="106" t="s">
        <v>266</v>
      </c>
      <c r="Q181" s="150">
        <v>16081.8</v>
      </c>
      <c r="R181" s="150">
        <v>0</v>
      </c>
      <c r="S181" s="150">
        <v>0</v>
      </c>
    </row>
    <row r="182" spans="1:19" ht="144">
      <c r="A182" s="34">
        <v>936</v>
      </c>
      <c r="B182" s="107" t="s">
        <v>374</v>
      </c>
      <c r="C182" s="159" t="s">
        <v>381</v>
      </c>
      <c r="D182" s="159" t="s">
        <v>166</v>
      </c>
      <c r="E182" s="159" t="s">
        <v>164</v>
      </c>
      <c r="F182" s="159" t="s">
        <v>376</v>
      </c>
      <c r="G182" s="159" t="s">
        <v>377</v>
      </c>
      <c r="H182" s="107" t="s">
        <v>372</v>
      </c>
      <c r="I182" s="106" t="s">
        <v>383</v>
      </c>
      <c r="J182" s="106" t="s">
        <v>265</v>
      </c>
      <c r="K182" s="34"/>
      <c r="L182" s="34"/>
      <c r="M182" s="34"/>
      <c r="N182" s="106" t="s">
        <v>145</v>
      </c>
      <c r="O182" s="34" t="s">
        <v>380</v>
      </c>
      <c r="P182" s="106" t="s">
        <v>266</v>
      </c>
      <c r="Q182" s="150">
        <v>1300</v>
      </c>
      <c r="R182" s="150">
        <v>0</v>
      </c>
      <c r="S182" s="150">
        <v>0</v>
      </c>
    </row>
    <row r="183" spans="1:19" ht="144">
      <c r="A183" s="34">
        <v>936</v>
      </c>
      <c r="B183" s="107" t="s">
        <v>374</v>
      </c>
      <c r="C183" s="159" t="s">
        <v>381</v>
      </c>
      <c r="D183" s="159" t="s">
        <v>166</v>
      </c>
      <c r="E183" s="159" t="s">
        <v>164</v>
      </c>
      <c r="F183" s="159" t="s">
        <v>387</v>
      </c>
      <c r="G183" s="159" t="s">
        <v>377</v>
      </c>
      <c r="H183" s="107" t="s">
        <v>372</v>
      </c>
      <c r="I183" s="106" t="s">
        <v>383</v>
      </c>
      <c r="J183" s="106" t="s">
        <v>265</v>
      </c>
      <c r="K183" s="34"/>
      <c r="L183" s="34"/>
      <c r="M183" s="34"/>
      <c r="N183" s="106" t="s">
        <v>145</v>
      </c>
      <c r="O183" s="34" t="s">
        <v>380</v>
      </c>
      <c r="P183" s="106" t="s">
        <v>266</v>
      </c>
      <c r="Q183" s="150">
        <v>5000</v>
      </c>
      <c r="R183" s="150">
        <v>50933.5</v>
      </c>
      <c r="S183" s="150">
        <v>8758.2</v>
      </c>
    </row>
    <row r="184" spans="1:19" ht="144">
      <c r="A184" s="34">
        <v>936</v>
      </c>
      <c r="B184" s="107" t="s">
        <v>374</v>
      </c>
      <c r="C184" s="159" t="s">
        <v>381</v>
      </c>
      <c r="D184" s="159" t="s">
        <v>166</v>
      </c>
      <c r="E184" s="159" t="s">
        <v>164</v>
      </c>
      <c r="F184" s="159" t="s">
        <v>375</v>
      </c>
      <c r="G184" s="159" t="s">
        <v>377</v>
      </c>
      <c r="H184" s="107" t="s">
        <v>372</v>
      </c>
      <c r="I184" s="106" t="s">
        <v>383</v>
      </c>
      <c r="J184" s="106" t="s">
        <v>265</v>
      </c>
      <c r="K184" s="34"/>
      <c r="L184" s="34"/>
      <c r="M184" s="34"/>
      <c r="N184" s="106" t="s">
        <v>145</v>
      </c>
      <c r="O184" s="34" t="s">
        <v>380</v>
      </c>
      <c r="P184" s="106" t="s">
        <v>266</v>
      </c>
      <c r="Q184" s="150">
        <v>0</v>
      </c>
      <c r="R184" s="150">
        <v>1000</v>
      </c>
      <c r="S184" s="150">
        <v>0</v>
      </c>
    </row>
    <row r="185" spans="1:19" ht="252">
      <c r="A185" s="34">
        <v>936</v>
      </c>
      <c r="B185" s="107" t="s">
        <v>260</v>
      </c>
      <c r="C185" s="159" t="s">
        <v>388</v>
      </c>
      <c r="D185" s="159" t="s">
        <v>169</v>
      </c>
      <c r="E185" s="159" t="s">
        <v>261</v>
      </c>
      <c r="F185" s="159" t="s">
        <v>389</v>
      </c>
      <c r="G185" s="159" t="s">
        <v>158</v>
      </c>
      <c r="H185" s="107" t="s">
        <v>372</v>
      </c>
      <c r="I185" s="106" t="s">
        <v>390</v>
      </c>
      <c r="J185" s="106" t="s">
        <v>265</v>
      </c>
      <c r="K185" s="34"/>
      <c r="L185" s="34"/>
      <c r="M185" s="34"/>
      <c r="N185" s="106" t="s">
        <v>379</v>
      </c>
      <c r="O185" s="34" t="s">
        <v>391</v>
      </c>
      <c r="P185" s="106" t="s">
        <v>266</v>
      </c>
      <c r="Q185" s="151">
        <v>4394.6</v>
      </c>
      <c r="R185" s="151">
        <v>4046.9</v>
      </c>
      <c r="S185" s="151">
        <v>4612.6</v>
      </c>
    </row>
    <row r="186" spans="1:19" ht="252">
      <c r="A186" s="34">
        <v>936</v>
      </c>
      <c r="B186" s="107" t="s">
        <v>260</v>
      </c>
      <c r="C186" s="159" t="s">
        <v>388</v>
      </c>
      <c r="D186" s="159" t="s">
        <v>169</v>
      </c>
      <c r="E186" s="159" t="s">
        <v>261</v>
      </c>
      <c r="F186" s="159" t="s">
        <v>394</v>
      </c>
      <c r="G186" s="159" t="s">
        <v>158</v>
      </c>
      <c r="H186" s="107" t="s">
        <v>372</v>
      </c>
      <c r="I186" s="106" t="s">
        <v>390</v>
      </c>
      <c r="J186" s="106" t="s">
        <v>265</v>
      </c>
      <c r="K186" s="34"/>
      <c r="L186" s="34"/>
      <c r="M186" s="34"/>
      <c r="N186" s="106" t="s">
        <v>379</v>
      </c>
      <c r="O186" s="34" t="s">
        <v>391</v>
      </c>
      <c r="P186" s="106" t="s">
        <v>266</v>
      </c>
      <c r="Q186" s="151">
        <v>1156</v>
      </c>
      <c r="R186" s="151">
        <v>577</v>
      </c>
      <c r="S186" s="151">
        <v>577</v>
      </c>
    </row>
    <row r="187" spans="1:19" ht="241.5" customHeight="1">
      <c r="A187" s="61">
        <v>936</v>
      </c>
      <c r="B187" s="111" t="s">
        <v>260</v>
      </c>
      <c r="C187" s="159" t="s">
        <v>388</v>
      </c>
      <c r="D187" s="160" t="s">
        <v>169</v>
      </c>
      <c r="E187" s="160" t="s">
        <v>261</v>
      </c>
      <c r="F187" s="160" t="s">
        <v>395</v>
      </c>
      <c r="G187" s="160" t="s">
        <v>396</v>
      </c>
      <c r="H187" s="111" t="s">
        <v>372</v>
      </c>
      <c r="I187" s="106" t="s">
        <v>390</v>
      </c>
      <c r="J187" s="112" t="s">
        <v>265</v>
      </c>
      <c r="K187" s="34"/>
      <c r="L187" s="34"/>
      <c r="M187" s="61"/>
      <c r="N187" s="112" t="s">
        <v>379</v>
      </c>
      <c r="O187" s="34" t="s">
        <v>391</v>
      </c>
      <c r="P187" s="112" t="s">
        <v>266</v>
      </c>
      <c r="Q187" s="151">
        <v>0</v>
      </c>
      <c r="R187" s="151">
        <v>450</v>
      </c>
      <c r="S187" s="83">
        <v>0</v>
      </c>
    </row>
    <row r="188" spans="1:19" ht="252">
      <c r="A188" s="34">
        <v>936</v>
      </c>
      <c r="B188" s="114" t="s">
        <v>260</v>
      </c>
      <c r="C188" s="159" t="s">
        <v>388</v>
      </c>
      <c r="D188" s="159" t="s">
        <v>169</v>
      </c>
      <c r="E188" s="159" t="s">
        <v>261</v>
      </c>
      <c r="F188" s="159" t="s">
        <v>397</v>
      </c>
      <c r="G188" s="159" t="s">
        <v>396</v>
      </c>
      <c r="H188" s="114" t="s">
        <v>372</v>
      </c>
      <c r="I188" s="106" t="s">
        <v>390</v>
      </c>
      <c r="J188" s="106" t="s">
        <v>265</v>
      </c>
      <c r="K188" s="34"/>
      <c r="L188" s="34"/>
      <c r="M188" s="115"/>
      <c r="N188" s="106" t="s">
        <v>379</v>
      </c>
      <c r="O188" s="34" t="s">
        <v>391</v>
      </c>
      <c r="P188" s="106" t="s">
        <v>266</v>
      </c>
      <c r="Q188" s="151">
        <v>0.1</v>
      </c>
      <c r="R188" s="151">
        <v>0</v>
      </c>
      <c r="S188" s="83">
        <v>0</v>
      </c>
    </row>
    <row r="189" spans="1:19" ht="241.5" customHeight="1">
      <c r="A189" s="113">
        <v>936</v>
      </c>
      <c r="B189" s="116" t="s">
        <v>260</v>
      </c>
      <c r="C189" s="161" t="s">
        <v>388</v>
      </c>
      <c r="D189" s="161" t="s">
        <v>169</v>
      </c>
      <c r="E189" s="161" t="s">
        <v>261</v>
      </c>
      <c r="F189" s="161" t="s">
        <v>398</v>
      </c>
      <c r="G189" s="161" t="s">
        <v>158</v>
      </c>
      <c r="H189" s="116" t="s">
        <v>372</v>
      </c>
      <c r="I189" s="106" t="s">
        <v>390</v>
      </c>
      <c r="J189" s="117" t="s">
        <v>265</v>
      </c>
      <c r="K189" s="113" t="s">
        <v>386</v>
      </c>
      <c r="L189" s="118" t="s">
        <v>399</v>
      </c>
      <c r="M189" s="119" t="s">
        <v>400</v>
      </c>
      <c r="N189" s="117" t="s">
        <v>379</v>
      </c>
      <c r="O189" s="113" t="s">
        <v>391</v>
      </c>
      <c r="P189" s="117" t="s">
        <v>266</v>
      </c>
      <c r="Q189" s="152">
        <v>21942</v>
      </c>
      <c r="R189" s="152">
        <v>10956</v>
      </c>
      <c r="S189" s="152">
        <v>10956</v>
      </c>
    </row>
    <row r="190" spans="1:19" ht="239.25" customHeight="1">
      <c r="A190" s="34">
        <v>936</v>
      </c>
      <c r="B190" s="114" t="s">
        <v>260</v>
      </c>
      <c r="C190" s="159" t="s">
        <v>388</v>
      </c>
      <c r="D190" s="159" t="s">
        <v>169</v>
      </c>
      <c r="E190" s="159" t="s">
        <v>261</v>
      </c>
      <c r="F190" s="159" t="s">
        <v>401</v>
      </c>
      <c r="G190" s="159" t="s">
        <v>158</v>
      </c>
      <c r="H190" s="114" t="s">
        <v>372</v>
      </c>
      <c r="I190" s="106" t="s">
        <v>390</v>
      </c>
      <c r="J190" s="106" t="s">
        <v>265</v>
      </c>
      <c r="K190" s="34" t="s">
        <v>386</v>
      </c>
      <c r="L190" s="120" t="s">
        <v>399</v>
      </c>
      <c r="M190" s="115" t="s">
        <v>400</v>
      </c>
      <c r="N190" s="108" t="s">
        <v>145</v>
      </c>
      <c r="O190" s="34" t="s">
        <v>391</v>
      </c>
      <c r="P190" s="106" t="s">
        <v>266</v>
      </c>
      <c r="Q190" s="150">
        <v>640</v>
      </c>
      <c r="R190" s="150">
        <v>640</v>
      </c>
      <c r="S190" s="150">
        <v>640</v>
      </c>
    </row>
    <row r="191" spans="1:19" ht="252">
      <c r="A191" s="34">
        <v>936</v>
      </c>
      <c r="B191" s="114" t="s">
        <v>260</v>
      </c>
      <c r="C191" s="161" t="s">
        <v>388</v>
      </c>
      <c r="D191" s="159" t="s">
        <v>169</v>
      </c>
      <c r="E191" s="159" t="s">
        <v>261</v>
      </c>
      <c r="F191" s="159" t="s">
        <v>402</v>
      </c>
      <c r="G191" s="159" t="s">
        <v>158</v>
      </c>
      <c r="H191" s="114" t="s">
        <v>372</v>
      </c>
      <c r="I191" s="106" t="s">
        <v>390</v>
      </c>
      <c r="J191" s="106" t="s">
        <v>265</v>
      </c>
      <c r="K191" s="34"/>
      <c r="L191" s="120"/>
      <c r="M191" s="115"/>
      <c r="N191" s="108" t="s">
        <v>145</v>
      </c>
      <c r="O191" s="34" t="s">
        <v>391</v>
      </c>
      <c r="P191" s="106" t="s">
        <v>266</v>
      </c>
      <c r="Q191" s="150">
        <v>1478</v>
      </c>
      <c r="R191" s="150">
        <v>0</v>
      </c>
      <c r="S191" s="150">
        <v>0</v>
      </c>
    </row>
    <row r="192" spans="1:19" ht="252">
      <c r="A192" s="34">
        <v>936</v>
      </c>
      <c r="B192" s="114" t="s">
        <v>260</v>
      </c>
      <c r="C192" s="161" t="s">
        <v>388</v>
      </c>
      <c r="D192" s="159" t="s">
        <v>169</v>
      </c>
      <c r="E192" s="159" t="s">
        <v>261</v>
      </c>
      <c r="F192" s="159" t="s">
        <v>378</v>
      </c>
      <c r="G192" s="159" t="s">
        <v>158</v>
      </c>
      <c r="H192" s="114" t="s">
        <v>372</v>
      </c>
      <c r="I192" s="106" t="s">
        <v>390</v>
      </c>
      <c r="J192" s="106" t="s">
        <v>265</v>
      </c>
      <c r="K192" s="34" t="s">
        <v>386</v>
      </c>
      <c r="L192" s="120" t="s">
        <v>399</v>
      </c>
      <c r="M192" s="115" t="s">
        <v>400</v>
      </c>
      <c r="N192" s="108" t="s">
        <v>145</v>
      </c>
      <c r="O192" s="34" t="s">
        <v>391</v>
      </c>
      <c r="P192" s="106" t="s">
        <v>266</v>
      </c>
      <c r="Q192" s="150">
        <v>916.879</v>
      </c>
      <c r="R192" s="150">
        <v>0</v>
      </c>
      <c r="S192" s="150">
        <v>0</v>
      </c>
    </row>
    <row r="193" spans="1:19" ht="180">
      <c r="A193" s="34">
        <v>936</v>
      </c>
      <c r="B193" s="114" t="s">
        <v>351</v>
      </c>
      <c r="C193" s="159" t="s">
        <v>404</v>
      </c>
      <c r="D193" s="159" t="s">
        <v>169</v>
      </c>
      <c r="E193" s="159" t="s">
        <v>178</v>
      </c>
      <c r="F193" s="159" t="s">
        <v>405</v>
      </c>
      <c r="G193" s="159" t="s">
        <v>158</v>
      </c>
      <c r="H193" s="114" t="s">
        <v>372</v>
      </c>
      <c r="I193" s="106" t="s">
        <v>406</v>
      </c>
      <c r="J193" s="106" t="s">
        <v>265</v>
      </c>
      <c r="K193" s="34"/>
      <c r="L193" s="120"/>
      <c r="M193" s="115"/>
      <c r="N193" s="108" t="s">
        <v>145</v>
      </c>
      <c r="O193" s="34" t="s">
        <v>407</v>
      </c>
      <c r="P193" s="106" t="s">
        <v>266</v>
      </c>
      <c r="Q193" s="150">
        <v>811.4</v>
      </c>
      <c r="R193" s="150">
        <v>828.6</v>
      </c>
      <c r="S193" s="150">
        <v>0</v>
      </c>
    </row>
    <row r="194" spans="1:19" ht="144">
      <c r="A194" s="34">
        <v>936</v>
      </c>
      <c r="B194" s="34" t="s">
        <v>408</v>
      </c>
      <c r="C194" s="159" t="s">
        <v>409</v>
      </c>
      <c r="D194" s="159" t="s">
        <v>138</v>
      </c>
      <c r="E194" s="159" t="s">
        <v>410</v>
      </c>
      <c r="F194" s="159" t="s">
        <v>411</v>
      </c>
      <c r="G194" s="159" t="s">
        <v>158</v>
      </c>
      <c r="H194" s="114" t="s">
        <v>372</v>
      </c>
      <c r="I194" s="106" t="s">
        <v>412</v>
      </c>
      <c r="J194" s="106" t="s">
        <v>265</v>
      </c>
      <c r="K194" s="34"/>
      <c r="L194" s="120"/>
      <c r="M194" s="115"/>
      <c r="N194" s="108" t="s">
        <v>145</v>
      </c>
      <c r="O194" s="34" t="s">
        <v>413</v>
      </c>
      <c r="P194" s="106" t="s">
        <v>266</v>
      </c>
      <c r="Q194" s="151">
        <v>2</v>
      </c>
      <c r="R194" s="151">
        <v>2</v>
      </c>
      <c r="S194" s="151">
        <v>2</v>
      </c>
    </row>
    <row r="195" spans="1:19" ht="144">
      <c r="A195" s="34">
        <v>936</v>
      </c>
      <c r="B195" s="114" t="s">
        <v>414</v>
      </c>
      <c r="C195" s="159" t="s">
        <v>415</v>
      </c>
      <c r="D195" s="159" t="s">
        <v>154</v>
      </c>
      <c r="E195" s="159" t="s">
        <v>163</v>
      </c>
      <c r="F195" s="159" t="s">
        <v>416</v>
      </c>
      <c r="G195" s="159" t="s">
        <v>172</v>
      </c>
      <c r="H195" s="114" t="s">
        <v>372</v>
      </c>
      <c r="I195" s="106" t="s">
        <v>417</v>
      </c>
      <c r="J195" s="106" t="s">
        <v>265</v>
      </c>
      <c r="K195" s="34"/>
      <c r="L195" s="120"/>
      <c r="M195" s="115"/>
      <c r="N195" s="108" t="s">
        <v>145</v>
      </c>
      <c r="O195" s="34" t="s">
        <v>418</v>
      </c>
      <c r="P195" s="106" t="s">
        <v>266</v>
      </c>
      <c r="Q195" s="150">
        <v>200</v>
      </c>
      <c r="R195" s="150">
        <v>200</v>
      </c>
      <c r="S195" s="150">
        <v>200</v>
      </c>
    </row>
    <row r="196" spans="1:19" ht="120">
      <c r="A196" s="34">
        <v>936</v>
      </c>
      <c r="B196" s="114" t="s">
        <v>414</v>
      </c>
      <c r="C196" s="159" t="s">
        <v>415</v>
      </c>
      <c r="D196" s="159" t="s">
        <v>138</v>
      </c>
      <c r="E196" s="162" t="s">
        <v>261</v>
      </c>
      <c r="F196" s="162" t="s">
        <v>419</v>
      </c>
      <c r="G196" s="162" t="s">
        <v>171</v>
      </c>
      <c r="H196" s="114" t="s">
        <v>420</v>
      </c>
      <c r="I196" s="106" t="s">
        <v>417</v>
      </c>
      <c r="J196" s="106" t="s">
        <v>265</v>
      </c>
      <c r="K196" s="34"/>
      <c r="L196" s="120"/>
      <c r="M196" s="115"/>
      <c r="N196" s="108" t="s">
        <v>145</v>
      </c>
      <c r="O196" s="34" t="s">
        <v>418</v>
      </c>
      <c r="P196" s="106" t="s">
        <v>266</v>
      </c>
      <c r="Q196" s="151">
        <v>885.3</v>
      </c>
      <c r="R196" s="151">
        <v>828.2</v>
      </c>
      <c r="S196" s="83">
        <v>828.2</v>
      </c>
    </row>
    <row r="197" spans="1:19" ht="120">
      <c r="A197" s="34">
        <v>936</v>
      </c>
      <c r="B197" s="114" t="s">
        <v>414</v>
      </c>
      <c r="C197" s="159" t="s">
        <v>415</v>
      </c>
      <c r="D197" s="159" t="s">
        <v>138</v>
      </c>
      <c r="E197" s="162" t="s">
        <v>261</v>
      </c>
      <c r="F197" s="162" t="s">
        <v>419</v>
      </c>
      <c r="G197" s="162" t="s">
        <v>158</v>
      </c>
      <c r="H197" s="114" t="s">
        <v>420</v>
      </c>
      <c r="I197" s="106" t="s">
        <v>417</v>
      </c>
      <c r="J197" s="106" t="s">
        <v>265</v>
      </c>
      <c r="K197" s="34"/>
      <c r="L197" s="120"/>
      <c r="M197" s="115"/>
      <c r="N197" s="108" t="s">
        <v>145</v>
      </c>
      <c r="O197" s="34" t="s">
        <v>418</v>
      </c>
      <c r="P197" s="106" t="s">
        <v>266</v>
      </c>
      <c r="Q197" s="151">
        <v>4</v>
      </c>
      <c r="R197" s="151">
        <v>4</v>
      </c>
      <c r="S197" s="83">
        <v>4</v>
      </c>
    </row>
    <row r="198" spans="1:19" ht="144">
      <c r="A198" s="34">
        <v>936</v>
      </c>
      <c r="B198" s="114" t="s">
        <v>414</v>
      </c>
      <c r="C198" s="159" t="s">
        <v>415</v>
      </c>
      <c r="D198" s="159" t="s">
        <v>176</v>
      </c>
      <c r="E198" s="162" t="s">
        <v>169</v>
      </c>
      <c r="F198" s="162" t="s">
        <v>419</v>
      </c>
      <c r="G198" s="162" t="s">
        <v>171</v>
      </c>
      <c r="H198" s="114" t="s">
        <v>372</v>
      </c>
      <c r="I198" s="106" t="s">
        <v>417</v>
      </c>
      <c r="J198" s="106" t="s">
        <v>265</v>
      </c>
      <c r="K198" s="34" t="s">
        <v>386</v>
      </c>
      <c r="L198" s="120" t="s">
        <v>399</v>
      </c>
      <c r="M198" s="115" t="s">
        <v>400</v>
      </c>
      <c r="N198" s="121" t="s">
        <v>145</v>
      </c>
      <c r="O198" s="34" t="s">
        <v>418</v>
      </c>
      <c r="P198" s="106" t="s">
        <v>266</v>
      </c>
      <c r="Q198" s="151">
        <v>0.6</v>
      </c>
      <c r="R198" s="151">
        <v>0.6</v>
      </c>
      <c r="S198" s="83">
        <v>0.6</v>
      </c>
    </row>
    <row r="199" spans="1:19" ht="144">
      <c r="A199" s="34">
        <v>936</v>
      </c>
      <c r="B199" s="114" t="s">
        <v>414</v>
      </c>
      <c r="C199" s="159" t="s">
        <v>415</v>
      </c>
      <c r="D199" s="159" t="s">
        <v>138</v>
      </c>
      <c r="E199" s="162" t="s">
        <v>261</v>
      </c>
      <c r="F199" s="162" t="s">
        <v>421</v>
      </c>
      <c r="G199" s="162" t="s">
        <v>158</v>
      </c>
      <c r="H199" s="114" t="s">
        <v>372</v>
      </c>
      <c r="I199" s="106" t="s">
        <v>417</v>
      </c>
      <c r="J199" s="106" t="s">
        <v>265</v>
      </c>
      <c r="K199" s="34" t="s">
        <v>386</v>
      </c>
      <c r="L199" s="120" t="s">
        <v>399</v>
      </c>
      <c r="M199" s="115" t="s">
        <v>400</v>
      </c>
      <c r="N199" s="121" t="s">
        <v>145</v>
      </c>
      <c r="O199" s="34" t="s">
        <v>418</v>
      </c>
      <c r="P199" s="106" t="s">
        <v>266</v>
      </c>
      <c r="Q199" s="151">
        <v>72.3</v>
      </c>
      <c r="R199" s="151">
        <v>72.4</v>
      </c>
      <c r="S199" s="83">
        <v>73.8</v>
      </c>
    </row>
    <row r="200" spans="1:19" ht="144">
      <c r="A200" s="34">
        <v>936</v>
      </c>
      <c r="B200" s="34" t="s">
        <v>422</v>
      </c>
      <c r="C200" s="159" t="s">
        <v>423</v>
      </c>
      <c r="D200" s="159" t="s">
        <v>166</v>
      </c>
      <c r="E200" s="159" t="s">
        <v>138</v>
      </c>
      <c r="F200" s="159" t="s">
        <v>424</v>
      </c>
      <c r="G200" s="159" t="s">
        <v>158</v>
      </c>
      <c r="H200" s="114" t="s">
        <v>372</v>
      </c>
      <c r="I200" s="106" t="s">
        <v>425</v>
      </c>
      <c r="J200" s="106" t="s">
        <v>265</v>
      </c>
      <c r="K200" s="34"/>
      <c r="L200" s="120"/>
      <c r="M200" s="115"/>
      <c r="N200" s="108" t="s">
        <v>145</v>
      </c>
      <c r="O200" s="34" t="s">
        <v>426</v>
      </c>
      <c r="P200" s="106" t="s">
        <v>266</v>
      </c>
      <c r="Q200" s="151">
        <v>393.1</v>
      </c>
      <c r="R200" s="151">
        <v>400</v>
      </c>
      <c r="S200" s="151">
        <v>400</v>
      </c>
    </row>
    <row r="201" spans="1:19" ht="144">
      <c r="A201" s="34">
        <v>936</v>
      </c>
      <c r="B201" s="34" t="s">
        <v>422</v>
      </c>
      <c r="C201" s="159" t="s">
        <v>423</v>
      </c>
      <c r="D201" s="159" t="s">
        <v>166</v>
      </c>
      <c r="E201" s="162" t="s">
        <v>138</v>
      </c>
      <c r="F201" s="162" t="s">
        <v>427</v>
      </c>
      <c r="G201" s="159" t="s">
        <v>158</v>
      </c>
      <c r="H201" s="114" t="s">
        <v>372</v>
      </c>
      <c r="I201" s="106" t="s">
        <v>425</v>
      </c>
      <c r="J201" s="106" t="s">
        <v>265</v>
      </c>
      <c r="K201" s="34"/>
      <c r="L201" s="120"/>
      <c r="M201" s="115"/>
      <c r="N201" s="108" t="s">
        <v>145</v>
      </c>
      <c r="O201" s="34" t="s">
        <v>426</v>
      </c>
      <c r="P201" s="106" t="s">
        <v>266</v>
      </c>
      <c r="Q201" s="151">
        <v>130.2</v>
      </c>
      <c r="R201" s="151">
        <v>0</v>
      </c>
      <c r="S201" s="151">
        <v>0</v>
      </c>
    </row>
    <row r="202" spans="1:19" ht="144">
      <c r="A202" s="34">
        <v>936</v>
      </c>
      <c r="B202" s="122" t="s">
        <v>422</v>
      </c>
      <c r="C202" s="159" t="s">
        <v>423</v>
      </c>
      <c r="D202" s="159" t="s">
        <v>166</v>
      </c>
      <c r="E202" s="162" t="s">
        <v>138</v>
      </c>
      <c r="F202" s="162" t="s">
        <v>428</v>
      </c>
      <c r="G202" s="162" t="s">
        <v>158</v>
      </c>
      <c r="H202" s="114" t="s">
        <v>372</v>
      </c>
      <c r="I202" s="106" t="s">
        <v>425</v>
      </c>
      <c r="J202" s="106" t="s">
        <v>265</v>
      </c>
      <c r="K202" s="34"/>
      <c r="L202" s="120"/>
      <c r="M202" s="115"/>
      <c r="N202" s="108" t="s">
        <v>145</v>
      </c>
      <c r="O202" s="34" t="s">
        <v>426</v>
      </c>
      <c r="P202" s="106" t="s">
        <v>266</v>
      </c>
      <c r="Q202" s="151">
        <v>6.9</v>
      </c>
      <c r="R202" s="151">
        <v>0</v>
      </c>
      <c r="S202" s="83">
        <v>0</v>
      </c>
    </row>
    <row r="203" spans="1:19" ht="144">
      <c r="A203" s="34">
        <v>936</v>
      </c>
      <c r="B203" s="114" t="s">
        <v>429</v>
      </c>
      <c r="C203" s="159" t="s">
        <v>423</v>
      </c>
      <c r="D203" s="159" t="s">
        <v>430</v>
      </c>
      <c r="E203" s="159" t="s">
        <v>138</v>
      </c>
      <c r="F203" s="159" t="s">
        <v>431</v>
      </c>
      <c r="G203" s="159" t="s">
        <v>158</v>
      </c>
      <c r="H203" s="114" t="s">
        <v>372</v>
      </c>
      <c r="I203" s="106" t="s">
        <v>425</v>
      </c>
      <c r="J203" s="106" t="s">
        <v>265</v>
      </c>
      <c r="K203" s="34"/>
      <c r="L203" s="120"/>
      <c r="M203" s="115"/>
      <c r="N203" s="108" t="s">
        <v>145</v>
      </c>
      <c r="O203" s="34" t="s">
        <v>426</v>
      </c>
      <c r="P203" s="106" t="s">
        <v>266</v>
      </c>
      <c r="Q203" s="150">
        <v>20</v>
      </c>
      <c r="R203" s="150">
        <v>20</v>
      </c>
      <c r="S203" s="150">
        <v>20</v>
      </c>
    </row>
    <row r="204" spans="1:19" ht="144">
      <c r="A204" s="113">
        <v>936</v>
      </c>
      <c r="B204" s="123" t="s">
        <v>432</v>
      </c>
      <c r="C204" s="161" t="s">
        <v>433</v>
      </c>
      <c r="D204" s="161" t="s">
        <v>153</v>
      </c>
      <c r="E204" s="161" t="s">
        <v>154</v>
      </c>
      <c r="F204" s="161" t="s">
        <v>378</v>
      </c>
      <c r="G204" s="161" t="s">
        <v>158</v>
      </c>
      <c r="H204" s="116" t="s">
        <v>372</v>
      </c>
      <c r="I204" s="106" t="s">
        <v>434</v>
      </c>
      <c r="J204" s="117" t="s">
        <v>265</v>
      </c>
      <c r="K204" s="113" t="s">
        <v>386</v>
      </c>
      <c r="L204" s="118" t="s">
        <v>399</v>
      </c>
      <c r="M204" s="119" t="s">
        <v>400</v>
      </c>
      <c r="N204" s="124" t="s">
        <v>145</v>
      </c>
      <c r="O204" s="113" t="s">
        <v>435</v>
      </c>
      <c r="P204" s="117" t="s">
        <v>266</v>
      </c>
      <c r="Q204" s="153">
        <v>1000</v>
      </c>
      <c r="R204" s="153">
        <v>0</v>
      </c>
      <c r="S204" s="154">
        <v>0</v>
      </c>
    </row>
    <row r="205" spans="1:19" ht="144">
      <c r="A205" s="113">
        <v>936</v>
      </c>
      <c r="B205" s="123" t="s">
        <v>432</v>
      </c>
      <c r="C205" s="161" t="s">
        <v>436</v>
      </c>
      <c r="D205" s="161" t="s">
        <v>153</v>
      </c>
      <c r="E205" s="161" t="s">
        <v>154</v>
      </c>
      <c r="F205" s="161" t="s">
        <v>402</v>
      </c>
      <c r="G205" s="161" t="s">
        <v>158</v>
      </c>
      <c r="H205" s="116" t="s">
        <v>372</v>
      </c>
      <c r="I205" s="106" t="s">
        <v>437</v>
      </c>
      <c r="J205" s="117" t="s">
        <v>265</v>
      </c>
      <c r="K205" s="34"/>
      <c r="L205" s="120"/>
      <c r="M205" s="115"/>
      <c r="N205" s="124" t="s">
        <v>145</v>
      </c>
      <c r="O205" s="113" t="s">
        <v>438</v>
      </c>
      <c r="P205" s="117" t="s">
        <v>266</v>
      </c>
      <c r="Q205" s="153">
        <v>191</v>
      </c>
      <c r="R205" s="153">
        <v>0</v>
      </c>
      <c r="S205" s="153">
        <v>0</v>
      </c>
    </row>
    <row r="206" spans="1:19" ht="144">
      <c r="A206" s="126">
        <v>936</v>
      </c>
      <c r="B206" s="34" t="s">
        <v>200</v>
      </c>
      <c r="C206" s="163" t="s">
        <v>439</v>
      </c>
      <c r="D206" s="163" t="s">
        <v>163</v>
      </c>
      <c r="E206" s="163" t="s">
        <v>164</v>
      </c>
      <c r="F206" s="163" t="s">
        <v>440</v>
      </c>
      <c r="G206" s="163" t="s">
        <v>172</v>
      </c>
      <c r="H206" s="116" t="s">
        <v>372</v>
      </c>
      <c r="I206" s="106" t="s">
        <v>437</v>
      </c>
      <c r="J206" s="117" t="s">
        <v>265</v>
      </c>
      <c r="K206" s="113" t="s">
        <v>386</v>
      </c>
      <c r="L206" s="118" t="s">
        <v>399</v>
      </c>
      <c r="M206" s="119" t="s">
        <v>400</v>
      </c>
      <c r="N206" s="124" t="s">
        <v>145</v>
      </c>
      <c r="O206" s="113" t="s">
        <v>441</v>
      </c>
      <c r="P206" s="117" t="s">
        <v>266</v>
      </c>
      <c r="Q206" s="153">
        <v>5137.2</v>
      </c>
      <c r="R206" s="153">
        <v>0</v>
      </c>
      <c r="S206" s="154">
        <v>0</v>
      </c>
    </row>
    <row r="207" spans="1:19" ht="144">
      <c r="A207" s="126">
        <v>936</v>
      </c>
      <c r="B207" s="34" t="s">
        <v>200</v>
      </c>
      <c r="C207" s="163" t="s">
        <v>439</v>
      </c>
      <c r="D207" s="163" t="s">
        <v>163</v>
      </c>
      <c r="E207" s="163" t="s">
        <v>164</v>
      </c>
      <c r="F207" s="163" t="s">
        <v>442</v>
      </c>
      <c r="G207" s="163" t="s">
        <v>172</v>
      </c>
      <c r="H207" s="116" t="s">
        <v>372</v>
      </c>
      <c r="I207" s="106" t="s">
        <v>437</v>
      </c>
      <c r="J207" s="117" t="s">
        <v>265</v>
      </c>
      <c r="K207" s="113"/>
      <c r="L207" s="118"/>
      <c r="M207" s="119"/>
      <c r="N207" s="124" t="s">
        <v>145</v>
      </c>
      <c r="O207" s="113" t="s">
        <v>441</v>
      </c>
      <c r="P207" s="117" t="s">
        <v>266</v>
      </c>
      <c r="Q207" s="153">
        <v>51.9</v>
      </c>
      <c r="R207" s="153">
        <v>0</v>
      </c>
      <c r="S207" s="154">
        <v>0</v>
      </c>
    </row>
    <row r="208" spans="1:19" ht="144">
      <c r="A208" s="34">
        <v>936</v>
      </c>
      <c r="B208" s="114" t="s">
        <v>443</v>
      </c>
      <c r="C208" s="159" t="s">
        <v>444</v>
      </c>
      <c r="D208" s="159" t="s">
        <v>154</v>
      </c>
      <c r="E208" s="159" t="s">
        <v>173</v>
      </c>
      <c r="F208" s="159" t="s">
        <v>445</v>
      </c>
      <c r="G208" s="159" t="s">
        <v>158</v>
      </c>
      <c r="H208" s="114" t="s">
        <v>372</v>
      </c>
      <c r="I208" s="106" t="s">
        <v>446</v>
      </c>
      <c r="J208" s="106" t="s">
        <v>265</v>
      </c>
      <c r="K208" s="34"/>
      <c r="L208" s="120"/>
      <c r="M208" s="115"/>
      <c r="N208" s="108" t="s">
        <v>145</v>
      </c>
      <c r="O208" s="34" t="s">
        <v>447</v>
      </c>
      <c r="P208" s="106" t="s">
        <v>266</v>
      </c>
      <c r="Q208" s="151">
        <v>50</v>
      </c>
      <c r="R208" s="151">
        <v>50</v>
      </c>
      <c r="S208" s="83">
        <v>50</v>
      </c>
    </row>
    <row r="209" spans="1:19" ht="144">
      <c r="A209" s="34">
        <v>936</v>
      </c>
      <c r="B209" s="114" t="s">
        <v>448</v>
      </c>
      <c r="C209" s="159" t="s">
        <v>449</v>
      </c>
      <c r="D209" s="159" t="s">
        <v>166</v>
      </c>
      <c r="E209" s="159" t="s">
        <v>138</v>
      </c>
      <c r="F209" s="159" t="s">
        <v>450</v>
      </c>
      <c r="G209" s="159" t="s">
        <v>158</v>
      </c>
      <c r="H209" s="114" t="s">
        <v>372</v>
      </c>
      <c r="I209" s="106" t="s">
        <v>451</v>
      </c>
      <c r="J209" s="106" t="s">
        <v>265</v>
      </c>
      <c r="K209" s="34"/>
      <c r="L209" s="120"/>
      <c r="M209" s="115"/>
      <c r="N209" s="108" t="s">
        <v>145</v>
      </c>
      <c r="O209" s="34" t="s">
        <v>452</v>
      </c>
      <c r="P209" s="106" t="s">
        <v>453</v>
      </c>
      <c r="Q209" s="151">
        <v>300</v>
      </c>
      <c r="R209" s="151">
        <v>300</v>
      </c>
      <c r="S209" s="83">
        <v>300</v>
      </c>
    </row>
    <row r="210" spans="1:19" ht="144">
      <c r="A210" s="34">
        <v>936</v>
      </c>
      <c r="B210" s="34" t="s">
        <v>455</v>
      </c>
      <c r="C210" s="159" t="s">
        <v>393</v>
      </c>
      <c r="D210" s="159" t="s">
        <v>166</v>
      </c>
      <c r="E210" s="159" t="s">
        <v>138</v>
      </c>
      <c r="F210" s="159" t="s">
        <v>392</v>
      </c>
      <c r="G210" s="159" t="s">
        <v>158</v>
      </c>
      <c r="H210" s="114" t="s">
        <v>372</v>
      </c>
      <c r="I210" s="106" t="s">
        <v>456</v>
      </c>
      <c r="J210" s="106" t="s">
        <v>265</v>
      </c>
      <c r="K210" s="34"/>
      <c r="L210" s="120"/>
      <c r="M210" s="115"/>
      <c r="N210" s="108" t="s">
        <v>145</v>
      </c>
      <c r="O210" s="34" t="s">
        <v>454</v>
      </c>
      <c r="P210" s="106" t="s">
        <v>266</v>
      </c>
      <c r="Q210" s="151">
        <v>47</v>
      </c>
      <c r="R210" s="151">
        <v>0</v>
      </c>
      <c r="S210" s="151">
        <v>0</v>
      </c>
    </row>
    <row r="211" spans="1:19" ht="144">
      <c r="A211" s="34">
        <v>936</v>
      </c>
      <c r="B211" s="34" t="s">
        <v>455</v>
      </c>
      <c r="C211" s="159" t="s">
        <v>393</v>
      </c>
      <c r="D211" s="159" t="s">
        <v>166</v>
      </c>
      <c r="E211" s="159" t="s">
        <v>138</v>
      </c>
      <c r="F211" s="159" t="s">
        <v>457</v>
      </c>
      <c r="G211" s="159" t="s">
        <v>158</v>
      </c>
      <c r="H211" s="114" t="s">
        <v>372</v>
      </c>
      <c r="I211" s="106" t="s">
        <v>456</v>
      </c>
      <c r="J211" s="106" t="s">
        <v>265</v>
      </c>
      <c r="K211" s="34"/>
      <c r="L211" s="120"/>
      <c r="M211" s="34"/>
      <c r="N211" s="108" t="s">
        <v>145</v>
      </c>
      <c r="O211" s="34" t="s">
        <v>454</v>
      </c>
      <c r="P211" s="106" t="s">
        <v>266</v>
      </c>
      <c r="Q211" s="151">
        <v>14029.5</v>
      </c>
      <c r="R211" s="151">
        <v>13519.5</v>
      </c>
      <c r="S211" s="83">
        <v>14029.5</v>
      </c>
    </row>
    <row r="212" spans="1:19" ht="144">
      <c r="A212" s="34">
        <v>936</v>
      </c>
      <c r="B212" s="34" t="s">
        <v>455</v>
      </c>
      <c r="C212" s="159" t="s">
        <v>393</v>
      </c>
      <c r="D212" s="159" t="s">
        <v>166</v>
      </c>
      <c r="E212" s="159" t="s">
        <v>138</v>
      </c>
      <c r="F212" s="159" t="s">
        <v>458</v>
      </c>
      <c r="G212" s="159" t="s">
        <v>158</v>
      </c>
      <c r="H212" s="114" t="s">
        <v>372</v>
      </c>
      <c r="I212" s="106" t="s">
        <v>456</v>
      </c>
      <c r="J212" s="106" t="s">
        <v>265</v>
      </c>
      <c r="K212" s="34"/>
      <c r="L212" s="120"/>
      <c r="M212" s="34"/>
      <c r="N212" s="108" t="s">
        <v>145</v>
      </c>
      <c r="O212" s="34" t="s">
        <v>454</v>
      </c>
      <c r="P212" s="106" t="s">
        <v>266</v>
      </c>
      <c r="Q212" s="151">
        <v>1034.7</v>
      </c>
      <c r="R212" s="151">
        <v>850</v>
      </c>
      <c r="S212" s="83">
        <v>857</v>
      </c>
    </row>
    <row r="213" spans="1:19" ht="144">
      <c r="A213" s="34">
        <v>936</v>
      </c>
      <c r="B213" s="34" t="s">
        <v>455</v>
      </c>
      <c r="C213" s="159" t="s">
        <v>393</v>
      </c>
      <c r="D213" s="159" t="s">
        <v>166</v>
      </c>
      <c r="E213" s="159" t="s">
        <v>138</v>
      </c>
      <c r="F213" s="159" t="s">
        <v>459</v>
      </c>
      <c r="G213" s="159" t="s">
        <v>158</v>
      </c>
      <c r="H213" s="114" t="s">
        <v>372</v>
      </c>
      <c r="I213" s="106" t="s">
        <v>456</v>
      </c>
      <c r="J213" s="106" t="s">
        <v>265</v>
      </c>
      <c r="K213" s="34"/>
      <c r="L213" s="120"/>
      <c r="M213" s="34"/>
      <c r="N213" s="108" t="s">
        <v>145</v>
      </c>
      <c r="O213" s="34" t="s">
        <v>454</v>
      </c>
      <c r="P213" s="106" t="s">
        <v>266</v>
      </c>
      <c r="Q213" s="151">
        <v>933.2</v>
      </c>
      <c r="R213" s="151">
        <v>550</v>
      </c>
      <c r="S213" s="151">
        <v>550</v>
      </c>
    </row>
    <row r="214" spans="1:19" ht="144">
      <c r="A214" s="34">
        <v>936</v>
      </c>
      <c r="B214" s="34" t="s">
        <v>455</v>
      </c>
      <c r="C214" s="159" t="s">
        <v>393</v>
      </c>
      <c r="D214" s="159" t="s">
        <v>166</v>
      </c>
      <c r="E214" s="159" t="s">
        <v>138</v>
      </c>
      <c r="F214" s="159" t="s">
        <v>403</v>
      </c>
      <c r="G214" s="159" t="s">
        <v>158</v>
      </c>
      <c r="H214" s="114" t="s">
        <v>372</v>
      </c>
      <c r="I214" s="106" t="s">
        <v>456</v>
      </c>
      <c r="J214" s="106" t="s">
        <v>265</v>
      </c>
      <c r="K214" s="34" t="s">
        <v>386</v>
      </c>
      <c r="L214" s="120" t="s">
        <v>399</v>
      </c>
      <c r="M214" s="34"/>
      <c r="N214" s="108" t="s">
        <v>145</v>
      </c>
      <c r="O214" s="34" t="s">
        <v>454</v>
      </c>
      <c r="P214" s="106" t="s">
        <v>266</v>
      </c>
      <c r="Q214" s="151">
        <v>14459</v>
      </c>
      <c r="R214" s="151">
        <v>14532.5</v>
      </c>
      <c r="S214" s="151">
        <v>16189.8</v>
      </c>
    </row>
    <row r="215" spans="1:19" ht="144">
      <c r="A215" s="34">
        <v>936</v>
      </c>
      <c r="B215" s="34" t="s">
        <v>455</v>
      </c>
      <c r="C215" s="161" t="s">
        <v>393</v>
      </c>
      <c r="D215" s="159" t="s">
        <v>166</v>
      </c>
      <c r="E215" s="159" t="s">
        <v>138</v>
      </c>
      <c r="F215" s="159" t="s">
        <v>460</v>
      </c>
      <c r="G215" s="159" t="s">
        <v>158</v>
      </c>
      <c r="H215" s="114" t="s">
        <v>372</v>
      </c>
      <c r="I215" s="106" t="s">
        <v>456</v>
      </c>
      <c r="J215" s="106" t="s">
        <v>265</v>
      </c>
      <c r="K215" s="34"/>
      <c r="L215" s="120"/>
      <c r="M215" s="34"/>
      <c r="N215" s="108" t="s">
        <v>145</v>
      </c>
      <c r="O215" s="34" t="s">
        <v>454</v>
      </c>
      <c r="P215" s="106" t="s">
        <v>266</v>
      </c>
      <c r="Q215" s="151">
        <v>20</v>
      </c>
      <c r="R215" s="151">
        <v>20</v>
      </c>
      <c r="S215" s="151">
        <v>20</v>
      </c>
    </row>
    <row r="216" spans="1:19" ht="144">
      <c r="A216" s="34">
        <v>936</v>
      </c>
      <c r="B216" s="34" t="s">
        <v>455</v>
      </c>
      <c r="C216" s="161" t="s">
        <v>393</v>
      </c>
      <c r="D216" s="159" t="s">
        <v>166</v>
      </c>
      <c r="E216" s="159" t="s">
        <v>138</v>
      </c>
      <c r="F216" s="161" t="s">
        <v>461</v>
      </c>
      <c r="G216" s="159" t="s">
        <v>158</v>
      </c>
      <c r="H216" s="114" t="s">
        <v>372</v>
      </c>
      <c r="I216" s="106" t="s">
        <v>456</v>
      </c>
      <c r="J216" s="106" t="s">
        <v>265</v>
      </c>
      <c r="K216" s="34"/>
      <c r="L216" s="120"/>
      <c r="M216" s="34"/>
      <c r="N216" s="108" t="s">
        <v>145</v>
      </c>
      <c r="O216" s="34" t="s">
        <v>454</v>
      </c>
      <c r="P216" s="106" t="s">
        <v>266</v>
      </c>
      <c r="Q216" s="151">
        <v>80</v>
      </c>
      <c r="R216" s="151">
        <v>80</v>
      </c>
      <c r="S216" s="151">
        <v>80</v>
      </c>
    </row>
    <row r="217" spans="1:19" ht="228">
      <c r="A217" s="34">
        <v>936</v>
      </c>
      <c r="B217" s="34" t="s">
        <v>0</v>
      </c>
      <c r="C217" s="161" t="s">
        <v>1</v>
      </c>
      <c r="D217" s="159" t="s">
        <v>138</v>
      </c>
      <c r="E217" s="162" t="s">
        <v>261</v>
      </c>
      <c r="F217" s="162" t="s">
        <v>2</v>
      </c>
      <c r="G217" s="162" t="s">
        <v>158</v>
      </c>
      <c r="H217" s="114" t="s">
        <v>372</v>
      </c>
      <c r="I217" s="106" t="s">
        <v>417</v>
      </c>
      <c r="J217" s="106" t="s">
        <v>265</v>
      </c>
      <c r="K217" s="34"/>
      <c r="L217" s="120"/>
      <c r="M217" s="115"/>
      <c r="N217" s="121" t="s">
        <v>145</v>
      </c>
      <c r="O217" s="34" t="s">
        <v>418</v>
      </c>
      <c r="P217" s="106" t="s">
        <v>266</v>
      </c>
      <c r="Q217" s="151">
        <v>31</v>
      </c>
      <c r="R217" s="151">
        <v>31</v>
      </c>
      <c r="S217" s="83">
        <v>31</v>
      </c>
    </row>
    <row r="218" spans="1:19" ht="228">
      <c r="A218" s="34">
        <v>936</v>
      </c>
      <c r="B218" s="34" t="s">
        <v>0</v>
      </c>
      <c r="C218" s="159" t="s">
        <v>1</v>
      </c>
      <c r="D218" s="159" t="s">
        <v>138</v>
      </c>
      <c r="E218" s="159" t="s">
        <v>410</v>
      </c>
      <c r="F218" s="159" t="s">
        <v>3</v>
      </c>
      <c r="G218" s="159" t="s">
        <v>158</v>
      </c>
      <c r="H218" s="114" t="s">
        <v>372</v>
      </c>
      <c r="I218" s="106" t="s">
        <v>412</v>
      </c>
      <c r="J218" s="106" t="s">
        <v>265</v>
      </c>
      <c r="K218" s="34"/>
      <c r="L218" s="120"/>
      <c r="M218" s="115"/>
      <c r="N218" s="108" t="s">
        <v>145</v>
      </c>
      <c r="O218" s="34" t="s">
        <v>413</v>
      </c>
      <c r="P218" s="106" t="s">
        <v>266</v>
      </c>
      <c r="Q218" s="151">
        <v>2</v>
      </c>
      <c r="R218" s="151">
        <v>2</v>
      </c>
      <c r="S218" s="151">
        <v>2</v>
      </c>
    </row>
    <row r="219" spans="1:19" ht="213.75" customHeight="1">
      <c r="A219" s="34">
        <v>936</v>
      </c>
      <c r="B219" s="34" t="s">
        <v>0</v>
      </c>
      <c r="C219" s="159" t="s">
        <v>1</v>
      </c>
      <c r="D219" s="159" t="s">
        <v>138</v>
      </c>
      <c r="E219" s="159" t="s">
        <v>410</v>
      </c>
      <c r="F219" s="159" t="s">
        <v>4</v>
      </c>
      <c r="G219" s="159" t="s">
        <v>158</v>
      </c>
      <c r="H219" s="114" t="s">
        <v>372</v>
      </c>
      <c r="I219" s="106" t="s">
        <v>412</v>
      </c>
      <c r="J219" s="106" t="s">
        <v>265</v>
      </c>
      <c r="K219" s="34"/>
      <c r="L219" s="120"/>
      <c r="M219" s="115"/>
      <c r="N219" s="108" t="s">
        <v>145</v>
      </c>
      <c r="O219" s="34" t="s">
        <v>413</v>
      </c>
      <c r="P219" s="106" t="s">
        <v>266</v>
      </c>
      <c r="Q219" s="151">
        <v>27</v>
      </c>
      <c r="R219" s="151">
        <v>27</v>
      </c>
      <c r="S219" s="151">
        <v>27</v>
      </c>
    </row>
    <row r="220" spans="1:19" ht="144">
      <c r="A220" s="34">
        <v>936</v>
      </c>
      <c r="B220" s="34" t="s">
        <v>5</v>
      </c>
      <c r="C220" s="159" t="s">
        <v>6</v>
      </c>
      <c r="D220" s="159" t="s">
        <v>169</v>
      </c>
      <c r="E220" s="159" t="s">
        <v>178</v>
      </c>
      <c r="F220" s="159" t="s">
        <v>7</v>
      </c>
      <c r="G220" s="159" t="s">
        <v>172</v>
      </c>
      <c r="H220" s="114" t="s">
        <v>372</v>
      </c>
      <c r="I220" s="106" t="s">
        <v>8</v>
      </c>
      <c r="J220" s="106" t="s">
        <v>265</v>
      </c>
      <c r="K220" s="34" t="s">
        <v>386</v>
      </c>
      <c r="L220" s="120" t="s">
        <v>399</v>
      </c>
      <c r="M220" s="115"/>
      <c r="N220" s="108" t="s">
        <v>145</v>
      </c>
      <c r="O220" s="34" t="s">
        <v>9</v>
      </c>
      <c r="P220" s="106" t="s">
        <v>266</v>
      </c>
      <c r="Q220" s="151">
        <v>500</v>
      </c>
      <c r="R220" s="151">
        <v>500</v>
      </c>
      <c r="S220" s="151">
        <v>500</v>
      </c>
    </row>
    <row r="221" spans="1:19" ht="144">
      <c r="A221" s="34">
        <v>936</v>
      </c>
      <c r="B221" s="34" t="s">
        <v>5</v>
      </c>
      <c r="C221" s="159" t="s">
        <v>6</v>
      </c>
      <c r="D221" s="159" t="s">
        <v>169</v>
      </c>
      <c r="E221" s="159" t="s">
        <v>178</v>
      </c>
      <c r="F221" s="159" t="s">
        <v>10</v>
      </c>
      <c r="G221" s="159" t="s">
        <v>172</v>
      </c>
      <c r="H221" s="114" t="s">
        <v>372</v>
      </c>
      <c r="I221" s="106" t="s">
        <v>8</v>
      </c>
      <c r="J221" s="106" t="s">
        <v>265</v>
      </c>
      <c r="K221" s="34"/>
      <c r="L221" s="120"/>
      <c r="M221" s="115"/>
      <c r="N221" s="108" t="s">
        <v>145</v>
      </c>
      <c r="O221" s="34" t="s">
        <v>9</v>
      </c>
      <c r="P221" s="106" t="s">
        <v>266</v>
      </c>
      <c r="Q221" s="151">
        <v>235</v>
      </c>
      <c r="R221" s="151">
        <v>195</v>
      </c>
      <c r="S221" s="151">
        <v>195</v>
      </c>
    </row>
    <row r="222" spans="1:19" ht="144">
      <c r="A222" s="34">
        <v>936</v>
      </c>
      <c r="B222" s="34" t="s">
        <v>206</v>
      </c>
      <c r="C222" s="159" t="s">
        <v>11</v>
      </c>
      <c r="D222" s="159" t="s">
        <v>154</v>
      </c>
      <c r="E222" s="159" t="s">
        <v>173</v>
      </c>
      <c r="F222" s="159" t="s">
        <v>12</v>
      </c>
      <c r="G222" s="159" t="s">
        <v>148</v>
      </c>
      <c r="H222" s="114" t="s">
        <v>372</v>
      </c>
      <c r="I222" s="106" t="s">
        <v>8</v>
      </c>
      <c r="J222" s="106" t="s">
        <v>265</v>
      </c>
      <c r="K222" s="34"/>
      <c r="L222" s="120"/>
      <c r="M222" s="34"/>
      <c r="N222" s="108" t="s">
        <v>145</v>
      </c>
      <c r="O222" s="34" t="s">
        <v>413</v>
      </c>
      <c r="P222" s="106" t="s">
        <v>13</v>
      </c>
      <c r="Q222" s="151">
        <v>255</v>
      </c>
      <c r="R222" s="151">
        <v>255</v>
      </c>
      <c r="S222" s="151">
        <v>255</v>
      </c>
    </row>
    <row r="223" spans="1:19" ht="192">
      <c r="A223" s="126">
        <v>936</v>
      </c>
      <c r="B223" s="34" t="s">
        <v>14</v>
      </c>
      <c r="C223" s="163" t="s">
        <v>15</v>
      </c>
      <c r="D223" s="163" t="s">
        <v>169</v>
      </c>
      <c r="E223" s="163" t="s">
        <v>430</v>
      </c>
      <c r="F223" s="163" t="s">
        <v>16</v>
      </c>
      <c r="G223" s="163" t="s">
        <v>377</v>
      </c>
      <c r="H223" s="129" t="s">
        <v>372</v>
      </c>
      <c r="I223" s="106" t="s">
        <v>17</v>
      </c>
      <c r="J223" s="127" t="s">
        <v>265</v>
      </c>
      <c r="K223" s="34" t="s">
        <v>386</v>
      </c>
      <c r="L223" s="120" t="s">
        <v>399</v>
      </c>
      <c r="M223" s="126"/>
      <c r="N223" s="130" t="s">
        <v>145</v>
      </c>
      <c r="O223" s="126" t="s">
        <v>18</v>
      </c>
      <c r="P223" s="127" t="s">
        <v>266</v>
      </c>
      <c r="Q223" s="155">
        <v>16536.5</v>
      </c>
      <c r="R223" s="155">
        <v>0</v>
      </c>
      <c r="S223" s="156">
        <v>0</v>
      </c>
    </row>
    <row r="224" spans="1:19" ht="144">
      <c r="A224" s="34">
        <v>936</v>
      </c>
      <c r="B224" s="61" t="s">
        <v>19</v>
      </c>
      <c r="C224" s="159" t="s">
        <v>20</v>
      </c>
      <c r="D224" s="159" t="s">
        <v>138</v>
      </c>
      <c r="E224" s="159" t="s">
        <v>410</v>
      </c>
      <c r="F224" s="159" t="s">
        <v>21</v>
      </c>
      <c r="G224" s="159" t="s">
        <v>158</v>
      </c>
      <c r="H224" s="114" t="s">
        <v>372</v>
      </c>
      <c r="I224" s="106" t="s">
        <v>412</v>
      </c>
      <c r="J224" s="106" t="s">
        <v>265</v>
      </c>
      <c r="K224" s="34"/>
      <c r="L224" s="120"/>
      <c r="M224" s="115"/>
      <c r="N224" s="108" t="s">
        <v>145</v>
      </c>
      <c r="O224" s="34" t="s">
        <v>413</v>
      </c>
      <c r="P224" s="106" t="s">
        <v>266</v>
      </c>
      <c r="Q224" s="151">
        <v>7</v>
      </c>
      <c r="R224" s="151">
        <v>7</v>
      </c>
      <c r="S224" s="151">
        <v>7</v>
      </c>
    </row>
    <row r="225" spans="1:19" ht="144">
      <c r="A225" s="34">
        <v>936</v>
      </c>
      <c r="B225" s="131" t="s">
        <v>22</v>
      </c>
      <c r="C225" s="159" t="s">
        <v>23</v>
      </c>
      <c r="D225" s="159" t="s">
        <v>138</v>
      </c>
      <c r="E225" s="159" t="s">
        <v>410</v>
      </c>
      <c r="F225" s="159" t="s">
        <v>24</v>
      </c>
      <c r="G225" s="159" t="s">
        <v>158</v>
      </c>
      <c r="H225" s="114" t="s">
        <v>372</v>
      </c>
      <c r="I225" s="106" t="s">
        <v>412</v>
      </c>
      <c r="J225" s="106" t="s">
        <v>265</v>
      </c>
      <c r="K225" s="34"/>
      <c r="L225" s="120"/>
      <c r="M225" s="115"/>
      <c r="N225" s="108" t="s">
        <v>145</v>
      </c>
      <c r="O225" s="34" t="s">
        <v>413</v>
      </c>
      <c r="P225" s="106" t="s">
        <v>266</v>
      </c>
      <c r="Q225" s="151">
        <v>2</v>
      </c>
      <c r="R225" s="151">
        <v>2</v>
      </c>
      <c r="S225" s="151">
        <v>2</v>
      </c>
    </row>
    <row r="226" spans="1:19" ht="144">
      <c r="A226" s="41">
        <v>936</v>
      </c>
      <c r="B226" s="41" t="s">
        <v>136</v>
      </c>
      <c r="C226" s="158" t="s">
        <v>25</v>
      </c>
      <c r="D226" s="158" t="s">
        <v>137</v>
      </c>
      <c r="E226" s="158" t="s">
        <v>137</v>
      </c>
      <c r="F226" s="158" t="s">
        <v>137</v>
      </c>
      <c r="G226" s="158" t="s">
        <v>137</v>
      </c>
      <c r="H226" s="158" t="s">
        <v>137</v>
      </c>
      <c r="I226" s="158" t="s">
        <v>137</v>
      </c>
      <c r="J226" s="158" t="s">
        <v>137</v>
      </c>
      <c r="K226" s="158" t="s">
        <v>137</v>
      </c>
      <c r="L226" s="158" t="s">
        <v>137</v>
      </c>
      <c r="M226" s="158" t="s">
        <v>137</v>
      </c>
      <c r="N226" s="158" t="s">
        <v>137</v>
      </c>
      <c r="O226" s="158" t="s">
        <v>137</v>
      </c>
      <c r="P226" s="158" t="s">
        <v>137</v>
      </c>
      <c r="Q226" s="99">
        <f>Q227+Q228+Q229+Q230+Q231+Q232+Q233+Q234+Q235+Q236+Q237+Q238+Q239+Q240+Q241+Q242+Q243+Q244+Q245+Q246+Q247+Q248+Q249+Q250+Q251+Q252+Q253</f>
        <v>32283.099999999995</v>
      </c>
      <c r="R226" s="99">
        <f>R227+R228+R229+R230+R231+R232+R234+R235+R236+R237+R238+R239+R240+R241+R242+R243+R244+R245+R246+R247+R248+R249+R250+R253</f>
        <v>30509.899999999998</v>
      </c>
      <c r="S226" s="99">
        <f>S227+S228+S229+S230+S231+S232+S233+S234+S235+S236+S237+S238+S239+S240+S241+S242+S243+S244+S245+S246+S247+S248+S249+S250+S251+S252+S253</f>
        <v>30420.1</v>
      </c>
    </row>
    <row r="227" spans="1:19" ht="144">
      <c r="A227" s="34">
        <v>936</v>
      </c>
      <c r="B227" s="34" t="s">
        <v>202</v>
      </c>
      <c r="C227" s="159" t="s">
        <v>26</v>
      </c>
      <c r="D227" s="159" t="s">
        <v>154</v>
      </c>
      <c r="E227" s="159" t="s">
        <v>164</v>
      </c>
      <c r="F227" s="159" t="s">
        <v>27</v>
      </c>
      <c r="G227" s="159" t="s">
        <v>171</v>
      </c>
      <c r="H227" s="114" t="s">
        <v>372</v>
      </c>
      <c r="I227" s="34" t="s">
        <v>28</v>
      </c>
      <c r="J227" s="106" t="s">
        <v>265</v>
      </c>
      <c r="K227" s="133" t="s">
        <v>29</v>
      </c>
      <c r="L227" s="34" t="s">
        <v>357</v>
      </c>
      <c r="M227" s="34"/>
      <c r="N227" s="108" t="s">
        <v>145</v>
      </c>
      <c r="O227" s="106" t="s">
        <v>30</v>
      </c>
      <c r="P227" s="106" t="s">
        <v>266</v>
      </c>
      <c r="Q227" s="151">
        <v>344.3</v>
      </c>
      <c r="R227" s="151">
        <v>344.3</v>
      </c>
      <c r="S227" s="83">
        <v>344.3</v>
      </c>
    </row>
    <row r="228" spans="1:19" ht="144">
      <c r="A228" s="34">
        <v>936</v>
      </c>
      <c r="B228" s="34" t="s">
        <v>202</v>
      </c>
      <c r="C228" s="159" t="s">
        <v>26</v>
      </c>
      <c r="D228" s="159" t="s">
        <v>154</v>
      </c>
      <c r="E228" s="159" t="s">
        <v>169</v>
      </c>
      <c r="F228" s="159" t="s">
        <v>31</v>
      </c>
      <c r="G228" s="159" t="s">
        <v>171</v>
      </c>
      <c r="H228" s="114" t="s">
        <v>372</v>
      </c>
      <c r="I228" s="34" t="s">
        <v>28</v>
      </c>
      <c r="J228" s="106" t="s">
        <v>265</v>
      </c>
      <c r="K228" s="133" t="s">
        <v>29</v>
      </c>
      <c r="L228" s="34" t="s">
        <v>357</v>
      </c>
      <c r="M228" s="34"/>
      <c r="N228" s="108" t="s">
        <v>145</v>
      </c>
      <c r="O228" s="106" t="s">
        <v>32</v>
      </c>
      <c r="P228" s="106" t="s">
        <v>266</v>
      </c>
      <c r="Q228" s="151">
        <v>3648.4</v>
      </c>
      <c r="R228" s="151">
        <v>3401.7</v>
      </c>
      <c r="S228" s="151">
        <v>3401.7</v>
      </c>
    </row>
    <row r="229" spans="1:19" ht="144">
      <c r="A229" s="34">
        <v>936</v>
      </c>
      <c r="B229" s="34" t="s">
        <v>202</v>
      </c>
      <c r="C229" s="159" t="s">
        <v>26</v>
      </c>
      <c r="D229" s="159" t="s">
        <v>154</v>
      </c>
      <c r="E229" s="159" t="s">
        <v>169</v>
      </c>
      <c r="F229" s="159" t="s">
        <v>31</v>
      </c>
      <c r="G229" s="159" t="s">
        <v>158</v>
      </c>
      <c r="H229" s="114" t="s">
        <v>372</v>
      </c>
      <c r="I229" s="34" t="s">
        <v>28</v>
      </c>
      <c r="J229" s="106" t="s">
        <v>265</v>
      </c>
      <c r="K229" s="133" t="s">
        <v>29</v>
      </c>
      <c r="L229" s="34" t="s">
        <v>357</v>
      </c>
      <c r="M229" s="34"/>
      <c r="N229" s="108" t="s">
        <v>145</v>
      </c>
      <c r="O229" s="106" t="s">
        <v>32</v>
      </c>
      <c r="P229" s="106" t="s">
        <v>266</v>
      </c>
      <c r="Q229" s="151">
        <v>629.6</v>
      </c>
      <c r="R229" s="151">
        <v>639.2</v>
      </c>
      <c r="S229" s="83">
        <v>639.2</v>
      </c>
    </row>
    <row r="230" spans="1:19" ht="144">
      <c r="A230" s="34">
        <v>936</v>
      </c>
      <c r="B230" s="34" t="s">
        <v>202</v>
      </c>
      <c r="C230" s="159" t="s">
        <v>26</v>
      </c>
      <c r="D230" s="159" t="s">
        <v>176</v>
      </c>
      <c r="E230" s="159" t="s">
        <v>169</v>
      </c>
      <c r="F230" s="159" t="s">
        <v>31</v>
      </c>
      <c r="G230" s="159" t="s">
        <v>171</v>
      </c>
      <c r="H230" s="114" t="s">
        <v>372</v>
      </c>
      <c r="I230" s="34" t="s">
        <v>28</v>
      </c>
      <c r="J230" s="106" t="s">
        <v>265</v>
      </c>
      <c r="K230" s="133" t="s">
        <v>29</v>
      </c>
      <c r="L230" s="34" t="s">
        <v>357</v>
      </c>
      <c r="M230" s="34"/>
      <c r="N230" s="108" t="s">
        <v>145</v>
      </c>
      <c r="O230" s="106" t="s">
        <v>32</v>
      </c>
      <c r="P230" s="106" t="s">
        <v>266</v>
      </c>
      <c r="Q230" s="151">
        <v>2.5</v>
      </c>
      <c r="R230" s="151">
        <v>2.5</v>
      </c>
      <c r="S230" s="83">
        <v>2.5</v>
      </c>
    </row>
    <row r="231" spans="1:19" ht="144">
      <c r="A231" s="34">
        <v>936</v>
      </c>
      <c r="B231" s="122" t="s">
        <v>202</v>
      </c>
      <c r="C231" s="159" t="s">
        <v>26</v>
      </c>
      <c r="D231" s="159" t="s">
        <v>154</v>
      </c>
      <c r="E231" s="159" t="s">
        <v>173</v>
      </c>
      <c r="F231" s="159" t="s">
        <v>33</v>
      </c>
      <c r="G231" s="159" t="s">
        <v>172</v>
      </c>
      <c r="H231" s="114" t="s">
        <v>372</v>
      </c>
      <c r="I231" s="34" t="s">
        <v>28</v>
      </c>
      <c r="J231" s="106" t="s">
        <v>265</v>
      </c>
      <c r="K231" s="133" t="s">
        <v>29</v>
      </c>
      <c r="L231" s="34" t="s">
        <v>357</v>
      </c>
      <c r="M231" s="34"/>
      <c r="N231" s="108" t="s">
        <v>145</v>
      </c>
      <c r="O231" s="106" t="s">
        <v>34</v>
      </c>
      <c r="P231" s="106" t="s">
        <v>266</v>
      </c>
      <c r="Q231" s="151">
        <v>43</v>
      </c>
      <c r="R231" s="151">
        <v>43</v>
      </c>
      <c r="S231" s="83">
        <v>43</v>
      </c>
    </row>
    <row r="232" spans="1:19" ht="144">
      <c r="A232" s="34">
        <v>936</v>
      </c>
      <c r="B232" s="34" t="s">
        <v>202</v>
      </c>
      <c r="C232" s="159" t="s">
        <v>26</v>
      </c>
      <c r="D232" s="159" t="s">
        <v>154</v>
      </c>
      <c r="E232" s="159" t="s">
        <v>173</v>
      </c>
      <c r="F232" s="159" t="s">
        <v>35</v>
      </c>
      <c r="G232" s="159" t="s">
        <v>158</v>
      </c>
      <c r="H232" s="114" t="s">
        <v>372</v>
      </c>
      <c r="I232" s="34" t="s">
        <v>28</v>
      </c>
      <c r="J232" s="106" t="s">
        <v>265</v>
      </c>
      <c r="K232" s="133" t="s">
        <v>29</v>
      </c>
      <c r="L232" s="34" t="s">
        <v>357</v>
      </c>
      <c r="M232" s="34"/>
      <c r="N232" s="108" t="s">
        <v>145</v>
      </c>
      <c r="O232" s="106" t="s">
        <v>36</v>
      </c>
      <c r="P232" s="106" t="s">
        <v>266</v>
      </c>
      <c r="Q232" s="151">
        <v>80</v>
      </c>
      <c r="R232" s="151">
        <v>80</v>
      </c>
      <c r="S232" s="83">
        <v>80</v>
      </c>
    </row>
    <row r="233" spans="1:19" ht="144">
      <c r="A233" s="34">
        <v>936</v>
      </c>
      <c r="B233" s="34" t="s">
        <v>202</v>
      </c>
      <c r="C233" s="159" t="s">
        <v>26</v>
      </c>
      <c r="D233" s="159" t="s">
        <v>154</v>
      </c>
      <c r="E233" s="159" t="s">
        <v>173</v>
      </c>
      <c r="F233" s="159" t="s">
        <v>37</v>
      </c>
      <c r="G233" s="159" t="s">
        <v>38</v>
      </c>
      <c r="H233" s="114" t="s">
        <v>372</v>
      </c>
      <c r="I233" s="34" t="s">
        <v>28</v>
      </c>
      <c r="J233" s="106" t="s">
        <v>265</v>
      </c>
      <c r="K233" s="133" t="s">
        <v>29</v>
      </c>
      <c r="L233" s="34" t="s">
        <v>357</v>
      </c>
      <c r="M233" s="34"/>
      <c r="N233" s="108" t="s">
        <v>145</v>
      </c>
      <c r="O233" s="106" t="s">
        <v>39</v>
      </c>
      <c r="P233" s="106" t="s">
        <v>266</v>
      </c>
      <c r="Q233" s="151">
        <v>35.8</v>
      </c>
      <c r="R233" s="151">
        <v>0</v>
      </c>
      <c r="S233" s="151">
        <v>0</v>
      </c>
    </row>
    <row r="234" spans="1:19" ht="132">
      <c r="A234" s="34">
        <v>936</v>
      </c>
      <c r="B234" s="122" t="s">
        <v>202</v>
      </c>
      <c r="C234" s="159" t="s">
        <v>26</v>
      </c>
      <c r="D234" s="159" t="s">
        <v>154</v>
      </c>
      <c r="E234" s="159" t="s">
        <v>430</v>
      </c>
      <c r="F234" s="159" t="s">
        <v>40</v>
      </c>
      <c r="G234" s="159" t="s">
        <v>171</v>
      </c>
      <c r="H234" s="114" t="s">
        <v>41</v>
      </c>
      <c r="I234" s="34" t="s">
        <v>28</v>
      </c>
      <c r="J234" s="106" t="s">
        <v>265</v>
      </c>
      <c r="K234" s="133" t="s">
        <v>29</v>
      </c>
      <c r="L234" s="34" t="s">
        <v>357</v>
      </c>
      <c r="M234" s="34"/>
      <c r="N234" s="108" t="s">
        <v>145</v>
      </c>
      <c r="O234" s="106" t="s">
        <v>42</v>
      </c>
      <c r="P234" s="106" t="s">
        <v>43</v>
      </c>
      <c r="Q234" s="151">
        <v>138.7</v>
      </c>
      <c r="R234" s="151">
        <v>131.2</v>
      </c>
      <c r="S234" s="83">
        <v>131.2</v>
      </c>
    </row>
    <row r="235" spans="1:19" ht="132">
      <c r="A235" s="34">
        <v>936</v>
      </c>
      <c r="B235" s="34" t="s">
        <v>202</v>
      </c>
      <c r="C235" s="159" t="s">
        <v>26</v>
      </c>
      <c r="D235" s="159" t="s">
        <v>154</v>
      </c>
      <c r="E235" s="159" t="s">
        <v>430</v>
      </c>
      <c r="F235" s="159" t="s">
        <v>44</v>
      </c>
      <c r="G235" s="159" t="s">
        <v>171</v>
      </c>
      <c r="H235" s="114" t="s">
        <v>41</v>
      </c>
      <c r="I235" s="34" t="s">
        <v>28</v>
      </c>
      <c r="J235" s="106" t="s">
        <v>265</v>
      </c>
      <c r="K235" s="133" t="s">
        <v>29</v>
      </c>
      <c r="L235" s="34" t="s">
        <v>357</v>
      </c>
      <c r="M235" s="34"/>
      <c r="N235" s="108" t="s">
        <v>145</v>
      </c>
      <c r="O235" s="106" t="s">
        <v>42</v>
      </c>
      <c r="P235" s="106" t="s">
        <v>43</v>
      </c>
      <c r="Q235" s="151">
        <v>165.5</v>
      </c>
      <c r="R235" s="151">
        <v>153.5</v>
      </c>
      <c r="S235" s="151">
        <v>153.5</v>
      </c>
    </row>
    <row r="236" spans="1:19" ht="132">
      <c r="A236" s="34">
        <v>936</v>
      </c>
      <c r="B236" s="34" t="s">
        <v>202</v>
      </c>
      <c r="C236" s="159" t="s">
        <v>26</v>
      </c>
      <c r="D236" s="159" t="s">
        <v>154</v>
      </c>
      <c r="E236" s="159" t="s">
        <v>430</v>
      </c>
      <c r="F236" s="159" t="s">
        <v>40</v>
      </c>
      <c r="G236" s="159" t="s">
        <v>158</v>
      </c>
      <c r="H236" s="114" t="s">
        <v>41</v>
      </c>
      <c r="I236" s="34" t="s">
        <v>28</v>
      </c>
      <c r="J236" s="106" t="s">
        <v>265</v>
      </c>
      <c r="K236" s="133" t="s">
        <v>29</v>
      </c>
      <c r="L236" s="34" t="s">
        <v>357</v>
      </c>
      <c r="M236" s="34"/>
      <c r="N236" s="108" t="s">
        <v>145</v>
      </c>
      <c r="O236" s="106" t="s">
        <v>42</v>
      </c>
      <c r="P236" s="106" t="s">
        <v>43</v>
      </c>
      <c r="Q236" s="151">
        <v>17</v>
      </c>
      <c r="R236" s="151">
        <v>8</v>
      </c>
      <c r="S236" s="83">
        <v>8</v>
      </c>
    </row>
    <row r="237" spans="1:19" ht="144">
      <c r="A237" s="34">
        <v>936</v>
      </c>
      <c r="B237" s="34" t="s">
        <v>204</v>
      </c>
      <c r="C237" s="159" t="s">
        <v>45</v>
      </c>
      <c r="D237" s="159" t="s">
        <v>154</v>
      </c>
      <c r="E237" s="159" t="s">
        <v>164</v>
      </c>
      <c r="F237" s="159" t="s">
        <v>27</v>
      </c>
      <c r="G237" s="159" t="s">
        <v>171</v>
      </c>
      <c r="H237" s="114" t="s">
        <v>372</v>
      </c>
      <c r="I237" s="34" t="s">
        <v>28</v>
      </c>
      <c r="J237" s="106" t="s">
        <v>265</v>
      </c>
      <c r="K237" s="133" t="s">
        <v>29</v>
      </c>
      <c r="L237" s="34" t="s">
        <v>357</v>
      </c>
      <c r="M237" s="34"/>
      <c r="N237" s="108" t="s">
        <v>145</v>
      </c>
      <c r="O237" s="106" t="s">
        <v>30</v>
      </c>
      <c r="P237" s="106" t="s">
        <v>266</v>
      </c>
      <c r="Q237" s="151">
        <v>875.2</v>
      </c>
      <c r="R237" s="151">
        <v>875.2</v>
      </c>
      <c r="S237" s="83">
        <v>875.2</v>
      </c>
    </row>
    <row r="238" spans="1:19" ht="144">
      <c r="A238" s="34">
        <v>936</v>
      </c>
      <c r="B238" s="34" t="s">
        <v>204</v>
      </c>
      <c r="C238" s="159" t="s">
        <v>45</v>
      </c>
      <c r="D238" s="159" t="s">
        <v>154</v>
      </c>
      <c r="E238" s="159" t="s">
        <v>169</v>
      </c>
      <c r="F238" s="159" t="s">
        <v>31</v>
      </c>
      <c r="G238" s="159" t="s">
        <v>171</v>
      </c>
      <c r="H238" s="114" t="s">
        <v>372</v>
      </c>
      <c r="I238" s="34" t="s">
        <v>28</v>
      </c>
      <c r="J238" s="106" t="s">
        <v>265</v>
      </c>
      <c r="K238" s="133" t="s">
        <v>29</v>
      </c>
      <c r="L238" s="34" t="s">
        <v>357</v>
      </c>
      <c r="M238" s="34"/>
      <c r="N238" s="108" t="s">
        <v>145</v>
      </c>
      <c r="O238" s="106" t="s">
        <v>32</v>
      </c>
      <c r="P238" s="106" t="s">
        <v>266</v>
      </c>
      <c r="Q238" s="151">
        <v>11782.8</v>
      </c>
      <c r="R238" s="151">
        <v>10966.1</v>
      </c>
      <c r="S238" s="151">
        <v>10966.1</v>
      </c>
    </row>
    <row r="239" spans="1:19" ht="132">
      <c r="A239" s="34">
        <v>936</v>
      </c>
      <c r="B239" s="34" t="s">
        <v>204</v>
      </c>
      <c r="C239" s="159" t="s">
        <v>45</v>
      </c>
      <c r="D239" s="159" t="s">
        <v>154</v>
      </c>
      <c r="E239" s="159" t="s">
        <v>430</v>
      </c>
      <c r="F239" s="159" t="s">
        <v>44</v>
      </c>
      <c r="G239" s="159" t="s">
        <v>171</v>
      </c>
      <c r="H239" s="114" t="s">
        <v>41</v>
      </c>
      <c r="I239" s="34" t="s">
        <v>28</v>
      </c>
      <c r="J239" s="106" t="s">
        <v>265</v>
      </c>
      <c r="K239" s="133" t="s">
        <v>29</v>
      </c>
      <c r="L239" s="34" t="s">
        <v>357</v>
      </c>
      <c r="M239" s="34"/>
      <c r="N239" s="121" t="s">
        <v>145</v>
      </c>
      <c r="O239" s="106" t="s">
        <v>42</v>
      </c>
      <c r="P239" s="106" t="s">
        <v>43</v>
      </c>
      <c r="Q239" s="151">
        <v>540</v>
      </c>
      <c r="R239" s="151">
        <v>500</v>
      </c>
      <c r="S239" s="151">
        <v>500</v>
      </c>
    </row>
    <row r="240" spans="1:19" ht="132">
      <c r="A240" s="34">
        <v>936</v>
      </c>
      <c r="B240" s="34" t="s">
        <v>204</v>
      </c>
      <c r="C240" s="159" t="s">
        <v>45</v>
      </c>
      <c r="D240" s="159" t="s">
        <v>154</v>
      </c>
      <c r="E240" s="159" t="s">
        <v>430</v>
      </c>
      <c r="F240" s="159" t="s">
        <v>40</v>
      </c>
      <c r="G240" s="159" t="s">
        <v>171</v>
      </c>
      <c r="H240" s="114" t="s">
        <v>41</v>
      </c>
      <c r="I240" s="34" t="s">
        <v>28</v>
      </c>
      <c r="J240" s="106" t="s">
        <v>265</v>
      </c>
      <c r="K240" s="133" t="s">
        <v>29</v>
      </c>
      <c r="L240" s="34" t="s">
        <v>357</v>
      </c>
      <c r="M240" s="34"/>
      <c r="N240" s="108" t="s">
        <v>145</v>
      </c>
      <c r="O240" s="106" t="s">
        <v>42</v>
      </c>
      <c r="P240" s="106" t="s">
        <v>43</v>
      </c>
      <c r="Q240" s="151">
        <v>459.1</v>
      </c>
      <c r="R240" s="151">
        <v>434.6</v>
      </c>
      <c r="S240" s="83">
        <v>434.6</v>
      </c>
    </row>
    <row r="241" spans="1:19" ht="168">
      <c r="A241" s="34">
        <v>936</v>
      </c>
      <c r="B241" s="34" t="s">
        <v>205</v>
      </c>
      <c r="C241" s="159" t="s">
        <v>47</v>
      </c>
      <c r="D241" s="159" t="s">
        <v>154</v>
      </c>
      <c r="E241" s="159" t="s">
        <v>173</v>
      </c>
      <c r="F241" s="159" t="s">
        <v>48</v>
      </c>
      <c r="G241" s="159" t="s">
        <v>171</v>
      </c>
      <c r="H241" s="114" t="s">
        <v>372</v>
      </c>
      <c r="I241" s="34" t="s">
        <v>49</v>
      </c>
      <c r="J241" s="106" t="s">
        <v>265</v>
      </c>
      <c r="K241" s="34"/>
      <c r="L241" s="120"/>
      <c r="M241" s="34"/>
      <c r="N241" s="108" t="s">
        <v>145</v>
      </c>
      <c r="O241" s="106" t="s">
        <v>50</v>
      </c>
      <c r="P241" s="106" t="s">
        <v>266</v>
      </c>
      <c r="Q241" s="151">
        <v>4334.8</v>
      </c>
      <c r="R241" s="151">
        <v>3997.3</v>
      </c>
      <c r="S241" s="151">
        <v>3997.3</v>
      </c>
    </row>
    <row r="242" spans="1:19" ht="168">
      <c r="A242" s="34">
        <v>936</v>
      </c>
      <c r="B242" s="34" t="s">
        <v>205</v>
      </c>
      <c r="C242" s="159" t="s">
        <v>47</v>
      </c>
      <c r="D242" s="159" t="s">
        <v>154</v>
      </c>
      <c r="E242" s="159" t="s">
        <v>173</v>
      </c>
      <c r="F242" s="159" t="s">
        <v>48</v>
      </c>
      <c r="G242" s="159" t="s">
        <v>158</v>
      </c>
      <c r="H242" s="114" t="s">
        <v>372</v>
      </c>
      <c r="I242" s="34" t="s">
        <v>49</v>
      </c>
      <c r="J242" s="106" t="s">
        <v>265</v>
      </c>
      <c r="K242" s="34"/>
      <c r="L242" s="120"/>
      <c r="M242" s="34"/>
      <c r="N242" s="108" t="s">
        <v>145</v>
      </c>
      <c r="O242" s="106" t="s">
        <v>50</v>
      </c>
      <c r="P242" s="106" t="s">
        <v>266</v>
      </c>
      <c r="Q242" s="151">
        <v>3982.1</v>
      </c>
      <c r="R242" s="151">
        <v>3942</v>
      </c>
      <c r="S242" s="83">
        <v>3942</v>
      </c>
    </row>
    <row r="243" spans="1:19" ht="168">
      <c r="A243" s="113">
        <v>936</v>
      </c>
      <c r="B243" s="34" t="s">
        <v>205</v>
      </c>
      <c r="C243" s="161" t="s">
        <v>47</v>
      </c>
      <c r="D243" s="161" t="s">
        <v>176</v>
      </c>
      <c r="E243" s="161" t="s">
        <v>169</v>
      </c>
      <c r="F243" s="161" t="s">
        <v>48</v>
      </c>
      <c r="G243" s="161" t="s">
        <v>171</v>
      </c>
      <c r="H243" s="116" t="s">
        <v>372</v>
      </c>
      <c r="I243" s="34" t="s">
        <v>49</v>
      </c>
      <c r="J243" s="117" t="s">
        <v>265</v>
      </c>
      <c r="K243" s="113"/>
      <c r="L243" s="134"/>
      <c r="M243" s="135"/>
      <c r="N243" s="136" t="s">
        <v>145</v>
      </c>
      <c r="O243" s="117" t="s">
        <v>50</v>
      </c>
      <c r="P243" s="117" t="s">
        <v>266</v>
      </c>
      <c r="Q243" s="153">
        <v>1.5</v>
      </c>
      <c r="R243" s="153">
        <v>1.5</v>
      </c>
      <c r="S243" s="153">
        <v>1.5</v>
      </c>
    </row>
    <row r="244" spans="1:19" ht="168">
      <c r="A244" s="113">
        <v>936</v>
      </c>
      <c r="B244" s="34" t="s">
        <v>205</v>
      </c>
      <c r="C244" s="161" t="s">
        <v>47</v>
      </c>
      <c r="D244" s="161" t="s">
        <v>154</v>
      </c>
      <c r="E244" s="161" t="s">
        <v>173</v>
      </c>
      <c r="F244" s="161" t="s">
        <v>51</v>
      </c>
      <c r="G244" s="161" t="s">
        <v>171</v>
      </c>
      <c r="H244" s="114" t="s">
        <v>420</v>
      </c>
      <c r="I244" s="34" t="s">
        <v>49</v>
      </c>
      <c r="J244" s="106" t="s">
        <v>265</v>
      </c>
      <c r="K244" s="113"/>
      <c r="L244" s="118"/>
      <c r="M244" s="119"/>
      <c r="N244" s="108" t="s">
        <v>145</v>
      </c>
      <c r="O244" s="106" t="s">
        <v>50</v>
      </c>
      <c r="P244" s="106" t="s">
        <v>266</v>
      </c>
      <c r="Q244" s="153">
        <v>1150.4</v>
      </c>
      <c r="R244" s="153">
        <v>1132.1</v>
      </c>
      <c r="S244" s="153">
        <v>1042.3</v>
      </c>
    </row>
    <row r="245" spans="1:19" ht="168">
      <c r="A245" s="113">
        <v>936</v>
      </c>
      <c r="B245" s="34" t="s">
        <v>205</v>
      </c>
      <c r="C245" s="161" t="s">
        <v>47</v>
      </c>
      <c r="D245" s="161" t="s">
        <v>154</v>
      </c>
      <c r="E245" s="161" t="s">
        <v>173</v>
      </c>
      <c r="F245" s="161" t="s">
        <v>51</v>
      </c>
      <c r="G245" s="161" t="s">
        <v>172</v>
      </c>
      <c r="H245" s="114" t="s">
        <v>420</v>
      </c>
      <c r="I245" s="34" t="s">
        <v>49</v>
      </c>
      <c r="J245" s="106" t="s">
        <v>265</v>
      </c>
      <c r="K245" s="113"/>
      <c r="L245" s="118"/>
      <c r="M245" s="119"/>
      <c r="N245" s="108" t="s">
        <v>145</v>
      </c>
      <c r="O245" s="106" t="s">
        <v>50</v>
      </c>
      <c r="P245" s="106" t="s">
        <v>266</v>
      </c>
      <c r="Q245" s="153">
        <v>560</v>
      </c>
      <c r="R245" s="153">
        <v>560</v>
      </c>
      <c r="S245" s="153">
        <v>560</v>
      </c>
    </row>
    <row r="246" spans="1:19" ht="168">
      <c r="A246" s="34">
        <v>936</v>
      </c>
      <c r="B246" s="34" t="s">
        <v>205</v>
      </c>
      <c r="C246" s="159" t="s">
        <v>47</v>
      </c>
      <c r="D246" s="159" t="s">
        <v>154</v>
      </c>
      <c r="E246" s="162" t="s">
        <v>173</v>
      </c>
      <c r="F246" s="162" t="s">
        <v>48</v>
      </c>
      <c r="G246" s="162" t="s">
        <v>172</v>
      </c>
      <c r="H246" s="114" t="s">
        <v>420</v>
      </c>
      <c r="I246" s="34" t="s">
        <v>49</v>
      </c>
      <c r="J246" s="106" t="s">
        <v>265</v>
      </c>
      <c r="K246" s="34"/>
      <c r="L246" s="120"/>
      <c r="M246" s="34"/>
      <c r="N246" s="108" t="s">
        <v>145</v>
      </c>
      <c r="O246" s="106" t="s">
        <v>50</v>
      </c>
      <c r="P246" s="106" t="s">
        <v>266</v>
      </c>
      <c r="Q246" s="151">
        <v>178</v>
      </c>
      <c r="R246" s="151">
        <v>178</v>
      </c>
      <c r="S246" s="83">
        <v>178</v>
      </c>
    </row>
    <row r="247" spans="1:19" ht="168">
      <c r="A247" s="34">
        <v>936</v>
      </c>
      <c r="B247" s="34" t="s">
        <v>205</v>
      </c>
      <c r="C247" s="159" t="s">
        <v>47</v>
      </c>
      <c r="D247" s="159" t="s">
        <v>154</v>
      </c>
      <c r="E247" s="162" t="s">
        <v>173</v>
      </c>
      <c r="F247" s="162" t="s">
        <v>52</v>
      </c>
      <c r="G247" s="162" t="s">
        <v>172</v>
      </c>
      <c r="H247" s="114" t="s">
        <v>420</v>
      </c>
      <c r="I247" s="34" t="s">
        <v>49</v>
      </c>
      <c r="J247" s="106" t="s">
        <v>265</v>
      </c>
      <c r="K247" s="34"/>
      <c r="L247" s="120"/>
      <c r="M247" s="34"/>
      <c r="N247" s="108" t="s">
        <v>145</v>
      </c>
      <c r="O247" s="106" t="s">
        <v>50</v>
      </c>
      <c r="P247" s="106" t="s">
        <v>266</v>
      </c>
      <c r="Q247" s="151">
        <v>90</v>
      </c>
      <c r="R247" s="151">
        <v>90</v>
      </c>
      <c r="S247" s="83">
        <v>90</v>
      </c>
    </row>
    <row r="248" spans="1:19" ht="168">
      <c r="A248" s="34">
        <v>936</v>
      </c>
      <c r="B248" s="34" t="s">
        <v>205</v>
      </c>
      <c r="C248" s="159" t="s">
        <v>47</v>
      </c>
      <c r="D248" s="159" t="s">
        <v>154</v>
      </c>
      <c r="E248" s="162" t="s">
        <v>173</v>
      </c>
      <c r="F248" s="162" t="s">
        <v>53</v>
      </c>
      <c r="G248" s="162" t="s">
        <v>171</v>
      </c>
      <c r="H248" s="114" t="s">
        <v>420</v>
      </c>
      <c r="I248" s="34" t="s">
        <v>49</v>
      </c>
      <c r="J248" s="106" t="s">
        <v>265</v>
      </c>
      <c r="K248" s="34"/>
      <c r="L248" s="120"/>
      <c r="M248" s="34"/>
      <c r="N248" s="106" t="s">
        <v>379</v>
      </c>
      <c r="O248" s="106" t="s">
        <v>50</v>
      </c>
      <c r="P248" s="106" t="s">
        <v>266</v>
      </c>
      <c r="Q248" s="151">
        <v>1249.8</v>
      </c>
      <c r="R248" s="151">
        <v>1171.2</v>
      </c>
      <c r="S248" s="151">
        <v>1171.2</v>
      </c>
    </row>
    <row r="249" spans="1:19" ht="168">
      <c r="A249" s="34">
        <v>936</v>
      </c>
      <c r="B249" s="34" t="s">
        <v>205</v>
      </c>
      <c r="C249" s="159" t="s">
        <v>47</v>
      </c>
      <c r="D249" s="159" t="s">
        <v>154</v>
      </c>
      <c r="E249" s="162" t="s">
        <v>173</v>
      </c>
      <c r="F249" s="162" t="s">
        <v>53</v>
      </c>
      <c r="G249" s="162" t="s">
        <v>158</v>
      </c>
      <c r="H249" s="114" t="s">
        <v>420</v>
      </c>
      <c r="I249" s="34" t="s">
        <v>49</v>
      </c>
      <c r="J249" s="106" t="s">
        <v>265</v>
      </c>
      <c r="K249" s="34"/>
      <c r="L249" s="120"/>
      <c r="M249" s="34"/>
      <c r="N249" s="106" t="s">
        <v>379</v>
      </c>
      <c r="O249" s="106" t="s">
        <v>50</v>
      </c>
      <c r="P249" s="106" t="s">
        <v>266</v>
      </c>
      <c r="Q249" s="151">
        <v>31</v>
      </c>
      <c r="R249" s="151">
        <v>8.5</v>
      </c>
      <c r="S249" s="151">
        <v>8.5</v>
      </c>
    </row>
    <row r="250" spans="1:19" ht="192">
      <c r="A250" s="34">
        <v>936</v>
      </c>
      <c r="B250" s="34" t="s">
        <v>56</v>
      </c>
      <c r="C250" s="159" t="s">
        <v>57</v>
      </c>
      <c r="D250" s="159" t="s">
        <v>154</v>
      </c>
      <c r="E250" s="159" t="s">
        <v>173</v>
      </c>
      <c r="F250" s="159" t="s">
        <v>58</v>
      </c>
      <c r="G250" s="159" t="s">
        <v>158</v>
      </c>
      <c r="H250" s="114" t="s">
        <v>372</v>
      </c>
      <c r="I250" s="106" t="s">
        <v>59</v>
      </c>
      <c r="J250" s="106" t="s">
        <v>265</v>
      </c>
      <c r="K250" s="34"/>
      <c r="L250" s="120"/>
      <c r="M250" s="34"/>
      <c r="N250" s="106" t="s">
        <v>379</v>
      </c>
      <c r="O250" s="106" t="s">
        <v>60</v>
      </c>
      <c r="P250" s="106" t="s">
        <v>266</v>
      </c>
      <c r="Q250" s="151">
        <v>200</v>
      </c>
      <c r="R250" s="151">
        <v>150</v>
      </c>
      <c r="S250" s="83">
        <v>150</v>
      </c>
    </row>
    <row r="251" spans="1:19" ht="240">
      <c r="A251" s="113">
        <v>936</v>
      </c>
      <c r="B251" s="34" t="s">
        <v>69</v>
      </c>
      <c r="C251" s="161" t="s">
        <v>70</v>
      </c>
      <c r="D251" s="159" t="s">
        <v>147</v>
      </c>
      <c r="E251" s="159" t="s">
        <v>166</v>
      </c>
      <c r="F251" s="159" t="s">
        <v>71</v>
      </c>
      <c r="G251" s="159"/>
      <c r="H251" s="116" t="s">
        <v>372</v>
      </c>
      <c r="I251" s="106" t="s">
        <v>72</v>
      </c>
      <c r="J251" s="117" t="s">
        <v>265</v>
      </c>
      <c r="K251" s="113" t="s">
        <v>386</v>
      </c>
      <c r="L251" s="118" t="s">
        <v>399</v>
      </c>
      <c r="M251" s="119" t="s">
        <v>400</v>
      </c>
      <c r="N251" s="124" t="s">
        <v>145</v>
      </c>
      <c r="O251" s="113" t="s">
        <v>435</v>
      </c>
      <c r="P251" s="117" t="s">
        <v>266</v>
      </c>
      <c r="Q251" s="151">
        <v>43</v>
      </c>
      <c r="R251" s="151">
        <v>0</v>
      </c>
      <c r="S251" s="151">
        <v>0</v>
      </c>
    </row>
    <row r="252" spans="1:19" ht="240">
      <c r="A252" s="113">
        <v>936</v>
      </c>
      <c r="B252" s="122" t="s">
        <v>69</v>
      </c>
      <c r="C252" s="161" t="s">
        <v>70</v>
      </c>
      <c r="D252" s="159" t="s">
        <v>147</v>
      </c>
      <c r="E252" s="159" t="s">
        <v>166</v>
      </c>
      <c r="F252" s="159" t="s">
        <v>73</v>
      </c>
      <c r="G252" s="159"/>
      <c r="H252" s="116" t="s">
        <v>372</v>
      </c>
      <c r="I252" s="106" t="s">
        <v>72</v>
      </c>
      <c r="J252" s="117" t="s">
        <v>265</v>
      </c>
      <c r="K252" s="113"/>
      <c r="L252" s="118"/>
      <c r="M252" s="119"/>
      <c r="N252" s="124" t="s">
        <v>145</v>
      </c>
      <c r="O252" s="113" t="s">
        <v>435</v>
      </c>
      <c r="P252" s="117" t="s">
        <v>266</v>
      </c>
      <c r="Q252" s="151">
        <v>0.6</v>
      </c>
      <c r="R252" s="151">
        <v>0</v>
      </c>
      <c r="S252" s="151">
        <v>0</v>
      </c>
    </row>
    <row r="253" spans="1:19" ht="144">
      <c r="A253" s="113">
        <v>936</v>
      </c>
      <c r="B253" s="34" t="s">
        <v>74</v>
      </c>
      <c r="C253" s="159" t="s">
        <v>75</v>
      </c>
      <c r="D253" s="159" t="s">
        <v>176</v>
      </c>
      <c r="E253" s="159" t="s">
        <v>154</v>
      </c>
      <c r="F253" s="159" t="s">
        <v>66</v>
      </c>
      <c r="G253" s="159" t="s">
        <v>139</v>
      </c>
      <c r="H253" s="114" t="s">
        <v>372</v>
      </c>
      <c r="I253" s="106" t="s">
        <v>76</v>
      </c>
      <c r="J253" s="106" t="s">
        <v>265</v>
      </c>
      <c r="K253" s="34"/>
      <c r="L253" s="120"/>
      <c r="M253" s="34"/>
      <c r="N253" s="106" t="s">
        <v>67</v>
      </c>
      <c r="O253" s="106" t="s">
        <v>68</v>
      </c>
      <c r="P253" s="106" t="s">
        <v>266</v>
      </c>
      <c r="Q253" s="151">
        <v>1700</v>
      </c>
      <c r="R253" s="151">
        <v>1700</v>
      </c>
      <c r="S253" s="151">
        <v>1700</v>
      </c>
    </row>
    <row r="254" spans="1:19" ht="192">
      <c r="A254" s="34">
        <v>936</v>
      </c>
      <c r="B254" s="41" t="s">
        <v>208</v>
      </c>
      <c r="C254" s="158" t="s">
        <v>77</v>
      </c>
      <c r="D254" s="158" t="s">
        <v>137</v>
      </c>
      <c r="E254" s="158" t="s">
        <v>137</v>
      </c>
      <c r="F254" s="158" t="s">
        <v>137</v>
      </c>
      <c r="G254" s="158" t="s">
        <v>137</v>
      </c>
      <c r="H254" s="158" t="s">
        <v>137</v>
      </c>
      <c r="I254" s="158" t="s">
        <v>137</v>
      </c>
      <c r="J254" s="158" t="s">
        <v>137</v>
      </c>
      <c r="K254" s="158" t="s">
        <v>137</v>
      </c>
      <c r="L254" s="158" t="s">
        <v>137</v>
      </c>
      <c r="M254" s="158" t="s">
        <v>137</v>
      </c>
      <c r="N254" s="158" t="s">
        <v>137</v>
      </c>
      <c r="O254" s="158" t="s">
        <v>137</v>
      </c>
      <c r="P254" s="158" t="s">
        <v>137</v>
      </c>
      <c r="Q254" s="99">
        <f aca="true" t="shared" si="0" ref="Q254:S255">Q255</f>
        <v>18</v>
      </c>
      <c r="R254" s="99">
        <f t="shared" si="0"/>
        <v>1.6</v>
      </c>
      <c r="S254" s="99">
        <f t="shared" si="0"/>
        <v>17.2</v>
      </c>
    </row>
    <row r="255" spans="1:19" ht="36">
      <c r="A255" s="34">
        <v>936</v>
      </c>
      <c r="B255" s="109" t="s">
        <v>78</v>
      </c>
      <c r="C255" s="158" t="s">
        <v>79</v>
      </c>
      <c r="D255" s="158" t="s">
        <v>137</v>
      </c>
      <c r="E255" s="158" t="s">
        <v>137</v>
      </c>
      <c r="F255" s="158" t="s">
        <v>137</v>
      </c>
      <c r="G255" s="158" t="s">
        <v>137</v>
      </c>
      <c r="H255" s="158" t="s">
        <v>137</v>
      </c>
      <c r="I255" s="158" t="s">
        <v>137</v>
      </c>
      <c r="J255" s="158" t="s">
        <v>137</v>
      </c>
      <c r="K255" s="158" t="s">
        <v>137</v>
      </c>
      <c r="L255" s="158" t="s">
        <v>137</v>
      </c>
      <c r="M255" s="158" t="s">
        <v>137</v>
      </c>
      <c r="N255" s="158" t="s">
        <v>137</v>
      </c>
      <c r="O255" s="158" t="s">
        <v>137</v>
      </c>
      <c r="P255" s="158" t="s">
        <v>137</v>
      </c>
      <c r="Q255" s="99">
        <f t="shared" si="0"/>
        <v>18</v>
      </c>
      <c r="R255" s="99">
        <f t="shared" si="0"/>
        <v>1.6</v>
      </c>
      <c r="S255" s="99">
        <f t="shared" si="0"/>
        <v>17.2</v>
      </c>
    </row>
    <row r="256" spans="1:19" ht="228">
      <c r="A256" s="34">
        <v>936</v>
      </c>
      <c r="B256" s="34" t="s">
        <v>80</v>
      </c>
      <c r="C256" s="159" t="s">
        <v>81</v>
      </c>
      <c r="D256" s="159" t="s">
        <v>154</v>
      </c>
      <c r="E256" s="159" t="s">
        <v>166</v>
      </c>
      <c r="F256" s="159" t="s">
        <v>46</v>
      </c>
      <c r="G256" s="159" t="s">
        <v>139</v>
      </c>
      <c r="H256" s="146" t="s">
        <v>85</v>
      </c>
      <c r="I256" s="147" t="s">
        <v>86</v>
      </c>
      <c r="J256" s="147" t="s">
        <v>87</v>
      </c>
      <c r="K256" s="139" t="s">
        <v>88</v>
      </c>
      <c r="L256" s="139" t="s">
        <v>89</v>
      </c>
      <c r="M256" s="139" t="s">
        <v>90</v>
      </c>
      <c r="N256" s="108"/>
      <c r="O256" s="106"/>
      <c r="P256" s="106"/>
      <c r="Q256" s="151">
        <v>18</v>
      </c>
      <c r="R256" s="151">
        <v>1.6</v>
      </c>
      <c r="S256" s="83">
        <v>17.2</v>
      </c>
    </row>
    <row r="257" spans="1:19" ht="48">
      <c r="A257" s="41">
        <v>936</v>
      </c>
      <c r="B257" s="41" t="s">
        <v>221</v>
      </c>
      <c r="C257" s="42">
        <v>3200</v>
      </c>
      <c r="D257" s="158"/>
      <c r="E257" s="158"/>
      <c r="F257" s="158"/>
      <c r="G257" s="158"/>
      <c r="H257" s="140"/>
      <c r="I257" s="132"/>
      <c r="J257" s="132"/>
      <c r="K257" s="41"/>
      <c r="L257" s="41"/>
      <c r="M257" s="41"/>
      <c r="N257" s="132"/>
      <c r="O257" s="132"/>
      <c r="P257" s="132"/>
      <c r="Q257" s="99">
        <f>Q258+Q259+Q260+Q261+Q262+Q263</f>
        <v>20669.7</v>
      </c>
      <c r="R257" s="99">
        <f>R258+R259+R260+R261+R262+R263</f>
        <v>14343.1</v>
      </c>
      <c r="S257" s="99">
        <f>S258+S259+S260+S261+S262+S263</f>
        <v>11979.6</v>
      </c>
    </row>
    <row r="258" spans="1:19" ht="204">
      <c r="A258" s="34">
        <v>936</v>
      </c>
      <c r="B258" s="34" t="s">
        <v>202</v>
      </c>
      <c r="C258" s="35">
        <v>3201</v>
      </c>
      <c r="D258" s="159" t="s">
        <v>154</v>
      </c>
      <c r="E258" s="159" t="s">
        <v>173</v>
      </c>
      <c r="F258" s="159" t="s">
        <v>91</v>
      </c>
      <c r="G258" s="159" t="s">
        <v>158</v>
      </c>
      <c r="H258" s="141" t="s">
        <v>92</v>
      </c>
      <c r="I258" s="147" t="s">
        <v>86</v>
      </c>
      <c r="J258" s="141" t="s">
        <v>93</v>
      </c>
      <c r="K258" s="141" t="s">
        <v>94</v>
      </c>
      <c r="L258" s="141" t="s">
        <v>95</v>
      </c>
      <c r="M258" s="142" t="s">
        <v>96</v>
      </c>
      <c r="N258" s="106"/>
      <c r="O258" s="132"/>
      <c r="P258" s="132"/>
      <c r="Q258" s="151">
        <v>5.9</v>
      </c>
      <c r="R258" s="151">
        <v>5.9</v>
      </c>
      <c r="S258" s="151">
        <v>5.9</v>
      </c>
    </row>
    <row r="259" spans="1:19" ht="372">
      <c r="A259" s="34">
        <v>936</v>
      </c>
      <c r="B259" s="34" t="s">
        <v>97</v>
      </c>
      <c r="C259" s="159" t="s">
        <v>98</v>
      </c>
      <c r="D259" s="159" t="s">
        <v>176</v>
      </c>
      <c r="E259" s="159" t="s">
        <v>169</v>
      </c>
      <c r="F259" s="159" t="s">
        <v>99</v>
      </c>
      <c r="G259" s="159" t="s">
        <v>158</v>
      </c>
      <c r="H259" s="107" t="s">
        <v>100</v>
      </c>
      <c r="I259" s="147" t="s">
        <v>86</v>
      </c>
      <c r="J259" s="141" t="s">
        <v>93</v>
      </c>
      <c r="K259" s="34" t="s">
        <v>101</v>
      </c>
      <c r="L259" s="34" t="s">
        <v>102</v>
      </c>
      <c r="M259" s="34" t="s">
        <v>103</v>
      </c>
      <c r="N259" s="106"/>
      <c r="O259" s="106"/>
      <c r="P259" s="106"/>
      <c r="Q259" s="151">
        <v>70.6</v>
      </c>
      <c r="R259" s="151">
        <v>39.2</v>
      </c>
      <c r="S259" s="151">
        <v>27.4</v>
      </c>
    </row>
    <row r="260" spans="1:19" ht="354" customHeight="1">
      <c r="A260" s="113">
        <v>936</v>
      </c>
      <c r="B260" s="34" t="s">
        <v>97</v>
      </c>
      <c r="C260" s="161" t="s">
        <v>98</v>
      </c>
      <c r="D260" s="161" t="s">
        <v>176</v>
      </c>
      <c r="E260" s="161" t="s">
        <v>169</v>
      </c>
      <c r="F260" s="161" t="s">
        <v>104</v>
      </c>
      <c r="G260" s="161" t="s">
        <v>377</v>
      </c>
      <c r="H260" s="128" t="s">
        <v>100</v>
      </c>
      <c r="I260" s="147" t="s">
        <v>86</v>
      </c>
      <c r="J260" s="141" t="s">
        <v>93</v>
      </c>
      <c r="K260" s="143" t="s">
        <v>101</v>
      </c>
      <c r="L260" s="143" t="s">
        <v>102</v>
      </c>
      <c r="M260" s="143" t="s">
        <v>103</v>
      </c>
      <c r="N260" s="144"/>
      <c r="O260" s="144"/>
      <c r="P260" s="117"/>
      <c r="Q260" s="153">
        <v>14110.2</v>
      </c>
      <c r="R260" s="153">
        <v>7839</v>
      </c>
      <c r="S260" s="153">
        <v>5487.3</v>
      </c>
    </row>
    <row r="261" spans="1:19" ht="409.5">
      <c r="A261" s="143">
        <v>936</v>
      </c>
      <c r="B261" s="122" t="s">
        <v>108</v>
      </c>
      <c r="C261" s="161" t="s">
        <v>109</v>
      </c>
      <c r="D261" s="164" t="s">
        <v>176</v>
      </c>
      <c r="E261" s="165" t="s">
        <v>169</v>
      </c>
      <c r="F261" s="165" t="s">
        <v>110</v>
      </c>
      <c r="G261" s="165" t="s">
        <v>158</v>
      </c>
      <c r="H261" s="128" t="s">
        <v>100</v>
      </c>
      <c r="I261" s="147" t="s">
        <v>86</v>
      </c>
      <c r="J261" s="141" t="s">
        <v>93</v>
      </c>
      <c r="K261" s="145" t="s">
        <v>105</v>
      </c>
      <c r="L261" s="145" t="s">
        <v>106</v>
      </c>
      <c r="M261" s="145" t="s">
        <v>107</v>
      </c>
      <c r="N261" s="144"/>
      <c r="O261" s="144"/>
      <c r="P261" s="144"/>
      <c r="Q261" s="157">
        <v>1104</v>
      </c>
      <c r="R261" s="157">
        <v>1104</v>
      </c>
      <c r="S261" s="157">
        <v>1104</v>
      </c>
    </row>
    <row r="262" spans="1:19" ht="409.5">
      <c r="A262" s="143">
        <v>936</v>
      </c>
      <c r="B262" s="122" t="s">
        <v>108</v>
      </c>
      <c r="C262" s="161" t="s">
        <v>109</v>
      </c>
      <c r="D262" s="164" t="s">
        <v>176</v>
      </c>
      <c r="E262" s="165" t="s">
        <v>169</v>
      </c>
      <c r="F262" s="165" t="s">
        <v>110</v>
      </c>
      <c r="G262" s="165" t="s">
        <v>139</v>
      </c>
      <c r="H262" s="128" t="s">
        <v>100</v>
      </c>
      <c r="I262" s="147" t="s">
        <v>86</v>
      </c>
      <c r="J262" s="141" t="s">
        <v>93</v>
      </c>
      <c r="K262" s="145" t="s">
        <v>105</v>
      </c>
      <c r="L262" s="145" t="s">
        <v>106</v>
      </c>
      <c r="M262" s="145" t="s">
        <v>107</v>
      </c>
      <c r="N262" s="144"/>
      <c r="O262" s="144"/>
      <c r="P262" s="144"/>
      <c r="Q262" s="157">
        <v>5067</v>
      </c>
      <c r="R262" s="157">
        <v>5067</v>
      </c>
      <c r="S262" s="157">
        <v>5067</v>
      </c>
    </row>
    <row r="263" spans="1:19" ht="409.5">
      <c r="A263" s="113">
        <v>936</v>
      </c>
      <c r="B263" s="34" t="s">
        <v>111</v>
      </c>
      <c r="C263" s="161" t="s">
        <v>112</v>
      </c>
      <c r="D263" s="161" t="s">
        <v>169</v>
      </c>
      <c r="E263" s="161" t="s">
        <v>166</v>
      </c>
      <c r="F263" s="161" t="s">
        <v>61</v>
      </c>
      <c r="G263" s="161" t="s">
        <v>158</v>
      </c>
      <c r="H263" s="128" t="s">
        <v>62</v>
      </c>
      <c r="I263" s="148" t="s">
        <v>113</v>
      </c>
      <c r="J263" s="117" t="s">
        <v>373</v>
      </c>
      <c r="K263" s="137" t="s">
        <v>63</v>
      </c>
      <c r="L263" s="138" t="s">
        <v>64</v>
      </c>
      <c r="M263" s="138" t="s">
        <v>65</v>
      </c>
      <c r="N263" s="117"/>
      <c r="O263" s="117"/>
      <c r="P263" s="117"/>
      <c r="Q263" s="125">
        <v>312</v>
      </c>
      <c r="R263" s="125">
        <v>288</v>
      </c>
      <c r="S263" s="125">
        <v>288</v>
      </c>
    </row>
    <row r="265" spans="2:15" ht="36" customHeight="1">
      <c r="B265" s="182" t="s">
        <v>82</v>
      </c>
      <c r="C265" s="182"/>
      <c r="D265" s="182"/>
      <c r="E265" s="182"/>
      <c r="F265" s="182"/>
      <c r="G265" s="182"/>
      <c r="H265" s="182"/>
      <c r="I265" s="182"/>
      <c r="N265" s="166" t="s">
        <v>83</v>
      </c>
      <c r="O265" s="166"/>
    </row>
    <row r="267" spans="2:10" ht="12.75">
      <c r="B267" s="183" t="s">
        <v>84</v>
      </c>
      <c r="C267" s="183"/>
      <c r="D267" s="183"/>
      <c r="E267" s="183"/>
      <c r="F267" s="183"/>
      <c r="G267" s="183"/>
      <c r="H267" s="183"/>
      <c r="I267" s="183"/>
      <c r="J267" s="183"/>
    </row>
  </sheetData>
  <sheetProtection/>
  <mergeCells count="28">
    <mergeCell ref="A12:A14"/>
    <mergeCell ref="B156:S156"/>
    <mergeCell ref="B175:S175"/>
    <mergeCell ref="B145:S145"/>
    <mergeCell ref="D12:G12"/>
    <mergeCell ref="B265:I265"/>
    <mergeCell ref="B267:J267"/>
    <mergeCell ref="B12:B14"/>
    <mergeCell ref="N1:S1"/>
    <mergeCell ref="Q3:S3"/>
    <mergeCell ref="B84:S84"/>
    <mergeCell ref="B16:S16"/>
    <mergeCell ref="N13:P13"/>
    <mergeCell ref="H12:P12"/>
    <mergeCell ref="G13:G14"/>
    <mergeCell ref="F13:F14"/>
    <mergeCell ref="E13:E14"/>
    <mergeCell ref="D13:D14"/>
    <mergeCell ref="N2:S2"/>
    <mergeCell ref="H13:J13"/>
    <mergeCell ref="K13:M13"/>
    <mergeCell ref="A8:S8"/>
    <mergeCell ref="A9:S9"/>
    <mergeCell ref="G10:O10"/>
    <mergeCell ref="C12:C14"/>
    <mergeCell ref="Q12:S12"/>
    <mergeCell ref="Q13:Q14"/>
    <mergeCell ref="R13:S13"/>
  </mergeCells>
  <printOptions/>
  <pageMargins left="0.3" right="0" top="0.67" bottom="0.41" header="0.44" footer="0.32"/>
  <pageSetup horizontalDpi="600" verticalDpi="600" orientation="landscape" paperSize="9" scale="80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Шишкина</cp:lastModifiedBy>
  <cp:lastPrinted>2020-01-30T06:49:40Z</cp:lastPrinted>
  <dcterms:created xsi:type="dcterms:W3CDTF">1996-10-08T23:32:33Z</dcterms:created>
  <dcterms:modified xsi:type="dcterms:W3CDTF">2020-01-30T06:58:31Z</dcterms:modified>
  <cp:category/>
  <cp:version/>
  <cp:contentType/>
  <cp:contentStatus/>
</cp:coreProperties>
</file>